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ksuprelus\Downloads\"/>
    </mc:Choice>
  </mc:AlternateContent>
  <xr:revisionPtr revIDLastSave="0" documentId="13_ncr:1_{577CB1F4-4300-42DF-8578-CA42B9FD86FE}" xr6:coauthVersionLast="47" xr6:coauthVersionMax="47" xr10:uidLastSave="{00000000-0000-0000-0000-000000000000}"/>
  <bookViews>
    <workbookView xWindow="-28920" yWindow="3015" windowWidth="29040" windowHeight="15720" xr2:uid="{00000000-000D-0000-FFFF-FFFF00000000}"/>
  </bookViews>
  <sheets>
    <sheet name="POA Tri-1 2026" sheetId="1" r:id="rId1"/>
  </sheets>
  <definedNames>
    <definedName name="_xlnm._FilterDatabase" localSheetId="0" hidden="1">'POA Tri-1 2026'!$A$8:$G$160</definedName>
    <definedName name="_xlnm.Print_Titles" localSheetId="0">'POA Tri-1 2026'!$1:$9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8" i="1" l="1"/>
  <c r="G407" i="1"/>
  <c r="G406" i="1"/>
  <c r="G405" i="1"/>
  <c r="G404" i="1"/>
  <c r="G403" i="1"/>
  <c r="G402" i="1"/>
  <c r="G401" i="1"/>
  <c r="G400" i="1"/>
  <c r="G397" i="1"/>
  <c r="G396" i="1"/>
  <c r="G395" i="1"/>
  <c r="G394" i="1"/>
  <c r="G391" i="1"/>
  <c r="G390" i="1"/>
  <c r="G389" i="1"/>
  <c r="G385" i="1"/>
  <c r="G384" i="1"/>
  <c r="G383" i="1"/>
  <c r="G382" i="1"/>
  <c r="G379" i="1"/>
  <c r="G378" i="1"/>
  <c r="G377" i="1"/>
  <c r="G376" i="1"/>
  <c r="G375" i="1"/>
  <c r="G374" i="1"/>
  <c r="G370" i="1"/>
  <c r="G369" i="1"/>
  <c r="G368" i="1"/>
  <c r="G367" i="1"/>
  <c r="G366" i="1"/>
  <c r="G365" i="1"/>
  <c r="G362" i="1"/>
  <c r="G361" i="1"/>
  <c r="G360" i="1"/>
  <c r="G359" i="1"/>
  <c r="G358" i="1"/>
  <c r="G357" i="1"/>
  <c r="G356" i="1"/>
  <c r="G355" i="1"/>
  <c r="G354" i="1"/>
  <c r="G351" i="1"/>
  <c r="G350" i="1"/>
  <c r="G349" i="1"/>
  <c r="G348" i="1"/>
  <c r="G347" i="1"/>
  <c r="G346" i="1"/>
  <c r="G345" i="1"/>
  <c r="G344" i="1"/>
  <c r="G343" i="1"/>
  <c r="G339" i="1"/>
  <c r="G338" i="1"/>
  <c r="G337" i="1"/>
  <c r="G336" i="1"/>
  <c r="G335" i="1"/>
  <c r="G334" i="1"/>
  <c r="G333" i="1"/>
  <c r="G332" i="1"/>
  <c r="G329" i="1"/>
  <c r="G328" i="1"/>
  <c r="G327" i="1"/>
  <c r="G326" i="1"/>
  <c r="G325" i="1"/>
  <c r="G324" i="1"/>
  <c r="G320" i="1"/>
  <c r="G319" i="1"/>
  <c r="G318" i="1"/>
  <c r="G317" i="1"/>
  <c r="G314" i="1"/>
  <c r="G313" i="1"/>
  <c r="G312" i="1"/>
  <c r="G311" i="1"/>
  <c r="G310" i="1"/>
  <c r="G309" i="1"/>
  <c r="G308" i="1"/>
  <c r="G307" i="1"/>
  <c r="G303" i="1"/>
  <c r="G302" i="1"/>
  <c r="G301" i="1"/>
  <c r="G300" i="1"/>
  <c r="G299" i="1"/>
  <c r="G298" i="1"/>
  <c r="G297" i="1"/>
  <c r="G296" i="1"/>
  <c r="G295" i="1"/>
  <c r="G294" i="1"/>
  <c r="G293" i="1"/>
  <c r="G292" i="1"/>
  <c r="G291" i="1"/>
  <c r="G288" i="1"/>
  <c r="G287" i="1"/>
  <c r="G286" i="1"/>
  <c r="G285" i="1"/>
  <c r="G284" i="1"/>
  <c r="G283" i="1"/>
  <c r="G280" i="1"/>
  <c r="G279" i="1"/>
  <c r="G278" i="1"/>
  <c r="G277" i="1"/>
  <c r="G274" i="1"/>
  <c r="G273" i="1"/>
  <c r="G272" i="1"/>
  <c r="G271" i="1"/>
  <c r="G268" i="1"/>
  <c r="G267" i="1"/>
  <c r="G266" i="1"/>
  <c r="G265" i="1"/>
  <c r="G264" i="1"/>
  <c r="G260" i="1"/>
  <c r="G259" i="1"/>
  <c r="G258" i="1"/>
  <c r="G257" i="1"/>
  <c r="G256" i="1"/>
  <c r="G253" i="1"/>
  <c r="G252" i="1"/>
  <c r="G251" i="1"/>
  <c r="G250" i="1"/>
  <c r="G247" i="1"/>
  <c r="G246" i="1"/>
  <c r="G245" i="1"/>
  <c r="G244" i="1"/>
  <c r="G243" i="1"/>
  <c r="G242" i="1"/>
  <c r="G241" i="1"/>
  <c r="G240" i="1"/>
  <c r="G237" i="1"/>
  <c r="G236" i="1"/>
  <c r="G235" i="1"/>
  <c r="G234" i="1"/>
  <c r="G230" i="1"/>
  <c r="G229" i="1"/>
  <c r="G228" i="1"/>
  <c r="G225" i="1"/>
  <c r="G224" i="1"/>
  <c r="G223" i="1"/>
  <c r="G222" i="1"/>
  <c r="G221" i="1"/>
  <c r="G220" i="1"/>
  <c r="G219" i="1"/>
  <c r="G216" i="1"/>
  <c r="G215" i="1"/>
  <c r="G214" i="1"/>
  <c r="G213" i="1"/>
  <c r="G212" i="1"/>
  <c r="G211" i="1"/>
  <c r="G208" i="1"/>
  <c r="G207" i="1"/>
  <c r="G206" i="1"/>
  <c r="G205" i="1"/>
  <c r="G204" i="1"/>
  <c r="G203" i="1"/>
  <c r="G202" i="1"/>
  <c r="G198" i="1"/>
  <c r="G197" i="1"/>
  <c r="G196" i="1"/>
  <c r="G195" i="1"/>
  <c r="G194" i="1"/>
  <c r="G191" i="1"/>
  <c r="G190" i="1"/>
  <c r="G189" i="1"/>
  <c r="G186" i="1"/>
  <c r="G185" i="1"/>
  <c r="G184" i="1"/>
  <c r="G183" i="1"/>
  <c r="G182" i="1"/>
  <c r="G181" i="1"/>
  <c r="G177" i="1"/>
  <c r="G176" i="1"/>
  <c r="G175" i="1"/>
  <c r="G172" i="1"/>
  <c r="G171" i="1"/>
  <c r="G170" i="1"/>
  <c r="G167" i="1"/>
  <c r="G166" i="1"/>
  <c r="G165" i="1"/>
  <c r="G164" i="1"/>
  <c r="G160" i="1"/>
  <c r="G159" i="1"/>
  <c r="G158" i="1"/>
  <c r="G157" i="1"/>
  <c r="G156" i="1"/>
  <c r="G155" i="1"/>
  <c r="G154" i="1"/>
  <c r="G153" i="1"/>
  <c r="G152" i="1"/>
  <c r="G149" i="1"/>
  <c r="G148" i="1"/>
  <c r="G147" i="1"/>
  <c r="G146" i="1"/>
  <c r="G145" i="1"/>
  <c r="G144" i="1"/>
  <c r="G143" i="1"/>
  <c r="G142" i="1"/>
  <c r="G139" i="1"/>
  <c r="G138" i="1"/>
  <c r="G137" i="1"/>
  <c r="G136" i="1"/>
  <c r="G133" i="1"/>
  <c r="G132" i="1"/>
  <c r="G131" i="1"/>
  <c r="G130" i="1"/>
  <c r="G129" i="1"/>
  <c r="G128" i="1"/>
  <c r="G127" i="1"/>
  <c r="G123" i="1"/>
  <c r="G122" i="1"/>
  <c r="G121" i="1" s="1"/>
  <c r="G119" i="1"/>
  <c r="G118" i="1"/>
  <c r="G117" i="1"/>
  <c r="G116" i="1"/>
  <c r="G115" i="1"/>
  <c r="G112" i="1"/>
  <c r="G111" i="1"/>
  <c r="G110" i="1"/>
  <c r="G109" i="1"/>
  <c r="G106" i="1"/>
  <c r="G105" i="1"/>
  <c r="G104" i="1"/>
  <c r="G103" i="1"/>
  <c r="G102" i="1"/>
  <c r="G101" i="1"/>
  <c r="G100" i="1"/>
  <c r="G96" i="1"/>
  <c r="G95" i="1"/>
  <c r="G94" i="1"/>
  <c r="G93" i="1"/>
  <c r="G92" i="1"/>
  <c r="G91" i="1"/>
  <c r="G90" i="1"/>
  <c r="G87" i="1"/>
  <c r="G86" i="1"/>
  <c r="G83" i="1"/>
  <c r="G84" i="1"/>
  <c r="G85" i="1"/>
  <c r="G82" i="1"/>
  <c r="G78" i="1"/>
  <c r="G79" i="1"/>
  <c r="G77" i="1"/>
  <c r="G76" i="1"/>
  <c r="G75" i="1"/>
  <c r="G71" i="1"/>
  <c r="G69" i="1"/>
  <c r="G70" i="1"/>
  <c r="G68" i="1"/>
  <c r="G65" i="1"/>
  <c r="G64" i="1"/>
  <c r="G60" i="1"/>
  <c r="G61" i="1"/>
  <c r="G62" i="1"/>
  <c r="G63" i="1"/>
  <c r="G59" i="1"/>
  <c r="G53" i="1"/>
  <c r="G54" i="1"/>
  <c r="G55" i="1"/>
  <c r="G56" i="1"/>
  <c r="G52" i="1"/>
  <c r="G51" i="1"/>
  <c r="G43" i="1"/>
  <c r="G44" i="1"/>
  <c r="G45" i="1"/>
  <c r="G46" i="1"/>
  <c r="G47" i="1"/>
  <c r="G48" i="1"/>
  <c r="G42" i="1"/>
  <c r="G29" i="1"/>
  <c r="G30" i="1"/>
  <c r="G31" i="1"/>
  <c r="G32" i="1"/>
  <c r="G33" i="1"/>
  <c r="G34" i="1"/>
  <c r="G35" i="1"/>
  <c r="G36" i="1"/>
  <c r="G37" i="1"/>
  <c r="G38" i="1"/>
  <c r="G39" i="1"/>
  <c r="G28" i="1"/>
  <c r="G19" i="1"/>
  <c r="G20" i="1"/>
  <c r="G21" i="1"/>
  <c r="G22" i="1"/>
  <c r="G23" i="1"/>
  <c r="G24" i="1"/>
  <c r="G18" i="1"/>
  <c r="G12" i="1"/>
  <c r="G13" i="1"/>
  <c r="G14" i="1"/>
  <c r="G15" i="1"/>
  <c r="G11" i="1"/>
  <c r="G399" i="1" l="1"/>
  <c r="G27" i="1"/>
  <c r="G126" i="1"/>
  <c r="G17" i="1"/>
  <c r="G210" i="1"/>
  <c r="G10" i="1"/>
  <c r="G41" i="1"/>
  <c r="G74" i="1"/>
  <c r="G227" i="1"/>
  <c r="G263" i="1"/>
  <c r="G306" i="1"/>
  <c r="G373" i="1"/>
  <c r="G163" i="1"/>
  <c r="G201" i="1"/>
  <c r="G316" i="1"/>
  <c r="G364" i="1"/>
  <c r="G81" i="1"/>
  <c r="G114" i="1"/>
  <c r="G218" i="1"/>
  <c r="G151" i="1"/>
  <c r="G239" i="1"/>
  <c r="G270" i="1"/>
  <c r="G290" i="1"/>
  <c r="G353" i="1"/>
  <c r="G381" i="1"/>
  <c r="G50" i="1"/>
  <c r="G135" i="1"/>
  <c r="G255" i="1"/>
  <c r="G67" i="1"/>
  <c r="G169" i="1"/>
  <c r="G188" i="1"/>
  <c r="G323" i="1"/>
  <c r="G388" i="1"/>
  <c r="G276" i="1"/>
  <c r="G99" i="1"/>
  <c r="G342" i="1"/>
  <c r="G89" i="1"/>
  <c r="G141" i="1"/>
  <c r="G174" i="1"/>
  <c r="G193" i="1"/>
  <c r="G393" i="1"/>
  <c r="G58" i="1"/>
  <c r="G108" i="1"/>
  <c r="G282" i="1"/>
  <c r="G180" i="1"/>
  <c r="G331" i="1"/>
  <c r="G233" i="1"/>
  <c r="G249" i="1"/>
  <c r="G200" i="1" l="1"/>
  <c r="G98" i="1"/>
  <c r="G387" i="1"/>
  <c r="G322" i="1"/>
  <c r="G305" i="1" s="1"/>
  <c r="G341" i="1"/>
  <c r="G372" i="1"/>
  <c r="G162" i="1"/>
  <c r="G125" i="1" s="1"/>
  <c r="G232" i="1"/>
  <c r="G179" i="1"/>
  <c r="G262" i="1"/>
  <c r="G26" i="1"/>
  <c r="G73" i="1"/>
  <c r="G410" i="1" l="1"/>
</calcChain>
</file>

<file path=xl/sharedStrings.xml><?xml version="1.0" encoding="utf-8"?>
<sst xmlns="http://schemas.openxmlformats.org/spreadsheetml/2006/main" count="1383" uniqueCount="684">
  <si>
    <t/>
  </si>
  <si>
    <t>DESEMPEÑO META FÍSICA</t>
  </si>
  <si>
    <t>Descripción</t>
  </si>
  <si>
    <t>Unidad de Medida</t>
  </si>
  <si>
    <t>Meta Anual</t>
  </si>
  <si>
    <t>1 - Departamento Acceso a la Información Pública</t>
  </si>
  <si>
    <t>1 - Quejas, reclamos y denuncias respondidas vía el Portal del 311</t>
  </si>
  <si>
    <t>Quejas, reclamos y denuncias  del 311</t>
  </si>
  <si>
    <t>Unidad</t>
  </si>
  <si>
    <t>2 - Solicitudes ciudadanas de libre acceso a la información pública recibidas y respondidas</t>
  </si>
  <si>
    <t>Registro de solicitudes ciudadanas de acceso a la información pública recibidas y respondidas, conforme a la normativa de transparencia vigente.</t>
  </si>
  <si>
    <t>3 - Indicador de calidad gestionado</t>
  </si>
  <si>
    <t>Gestionar el indicador de calidad mediante el seguimiento, análisis y reporte de los resultados obtenidos, con el fin de mejorar la eficiencia y la transparencia de los procesos.</t>
  </si>
  <si>
    <t>Unidad.</t>
  </si>
  <si>
    <t>4 - Portal de Transparencia Institucional actualizado en cumplimiento a las políticas de estandarización de las divisiones de transparencia</t>
  </si>
  <si>
    <t>Mantener actualizado el Portal de Transparencia Institucional conforme a las políticas de estandarización de las divisiones de transparencia.</t>
  </si>
  <si>
    <t>5 - Departamento de Acceso a la Información gestionado y fortalecido</t>
  </si>
  <si>
    <t>Gestionar y fortalecer el Departamento de Acceso a la Información, asegurando el cumplimiento de sus funciones conforme a la normativa de transparencia y acceso a la información pública.</t>
  </si>
  <si>
    <t>2 - Departamento Jurídico</t>
  </si>
  <si>
    <t>1 - Asistencias jurídico-legales brindadas</t>
  </si>
  <si>
    <t>Indicador PEI: Cantidad de asistencia legal respondida.</t>
  </si>
  <si>
    <t>Asistencias brindadas</t>
  </si>
  <si>
    <t>2 - Representación y asesoría legal institucional ante los tribunales</t>
  </si>
  <si>
    <t>Elaborar escritos judiciales en todas las instancias procesales, asistir a audiencias por ante los tribunales de la República Dominicana, así como cuaquier otro medio de representación institucional.</t>
  </si>
  <si>
    <t>Asistencia a tribunales, actos de alguacil, escritos de defensa elaborados.</t>
  </si>
  <si>
    <t>3 - Seguimiento contratos adjudicados</t>
  </si>
  <si>
    <t>Dar seguimiento de la ejecución de la contratación realizada, realizando informes trimestrales sobre la ejecución de lo contratado.</t>
  </si>
  <si>
    <t>Monitoreos de contratos</t>
  </si>
  <si>
    <t>4 - Asesoría legal brindada del procedimiento sancionador</t>
  </si>
  <si>
    <t>Asesoria legal al Organo Sancionador de esta Dirección General</t>
  </si>
  <si>
    <t>Cantidad de resoluciones y comunicaciones elaboradas, revisadas y notificadas</t>
  </si>
  <si>
    <t>5 - Departamento Jurídico gestionado y fortalecido</t>
  </si>
  <si>
    <t>Funciones administrativas del departamento, así como velar por el fortalecimiento intelectual y técnico del departamento.</t>
  </si>
  <si>
    <t>Actividades departamentales realizadas</t>
  </si>
  <si>
    <t>6 - Indicar de calidad gestionado</t>
  </si>
  <si>
    <t>Porcentaje de cumplimiento de Plazos en la Respuesta de Solicitudes de Información</t>
  </si>
  <si>
    <t>Matriz</t>
  </si>
  <si>
    <t>7 - Proyectos del departamento gestionados</t>
  </si>
  <si>
    <t>3 - Departamento de Planificación y Desarrollo</t>
  </si>
  <si>
    <t>3.1 - División de Calidad en la Gestión</t>
  </si>
  <si>
    <t>1 - Información documentada creada y/o actualizada en el marco del sistema de gestion de calidad</t>
  </si>
  <si>
    <t>Indicador de producción: Cantidad de información documentada creada y/o actualizada en el marco del Sistema de Gestión de Calidad.</t>
  </si>
  <si>
    <t>2 - Institución evaluada bajo el Marco Común de Evaluación CAF</t>
  </si>
  <si>
    <t>Realizar autoevaluación CAF institucional</t>
  </si>
  <si>
    <t>3 - Quejas, reclamos, sugerencias y felicitaciones de usuarios de los servicios institucionales y colaboradores gestionadas</t>
  </si>
  <si>
    <t>Recepción de quejas, reclamos, sugerencias y felicitaciones de usuarios de los servicios institucionales y colaboradores por las diferentes vías destinadas a esto, resolución y cierre oportuno de las mismas</t>
  </si>
  <si>
    <t>4 - Satisfacción Ciudadana medida</t>
  </si>
  <si>
    <t>Medición de los servicios institucionales</t>
  </si>
  <si>
    <t>5 - Servicios a los usuarios del SNCP - DAU monitoreados y evaluados</t>
  </si>
  <si>
    <t>Monitoreo de los servicios del DAU</t>
  </si>
  <si>
    <t>6 - Servicios a los usuarios del SNCP - RPE monitoreados y evaluados</t>
  </si>
  <si>
    <t>Monitorear los servicios del SNCP relacionados al RPE</t>
  </si>
  <si>
    <t>7 - Carta Compromiso al Ciudadano gestionada</t>
  </si>
  <si>
    <t>Dar seguimiento a los indicadores de la CCC</t>
  </si>
  <si>
    <t>8 - Re-Certificación ISO 9001:2015 aprobada</t>
  </si>
  <si>
    <t>Auditoria externa para la Recertificación ISO 9001:2015 por parte de INDOCAL</t>
  </si>
  <si>
    <t>9 - Actividades de la semana de la calidad realizada</t>
  </si>
  <si>
    <t>Realizar actividades de la semana de la calidad</t>
  </si>
  <si>
    <t>10 - División de Calidad en la Gestión gestionada y fortalecida</t>
  </si>
  <si>
    <t>Realizar minutas de evaluación del desempeño trimestral y anual del personal así como la memoria anual de la división.</t>
  </si>
  <si>
    <t>11 - Indicador de calidad gestionado</t>
  </si>
  <si>
    <t>Indicador de calidad: Cumplimiento del tiempo de respuesta a solicitudes documentales.</t>
  </si>
  <si>
    <t>12 - Contexto y actualización documental referente a la nueva ley de compras realizado</t>
  </si>
  <si>
    <t>Revisar el contexto y la documentación en referencia a los cambios de la nueva ley de compras</t>
  </si>
  <si>
    <t>3.2 - División de  Planes, Programas y Proyectos</t>
  </si>
  <si>
    <t>1 - Plan Operativo 2027 formulado</t>
  </si>
  <si>
    <t>Ejecutar plan de formulación del POA.</t>
  </si>
  <si>
    <t>2 - Solicitudes de modificación de POA recibidas y gestionadas.</t>
  </si>
  <si>
    <t>Analizar y procesar dentro del plazo establecido las solicitudes de modificación de POA recibidas</t>
  </si>
  <si>
    <t>3 - Ejecución presupuestaria institucional 2025 monitoreada</t>
  </si>
  <si>
    <t>Ejecución presupuestaria institucional 2025 monitoreada</t>
  </si>
  <si>
    <t>4 - Programación y monitoreo de la ejecución física financiera realizada</t>
  </si>
  <si>
    <t>Programación y monitoreo de la ejecución física financiera realizada</t>
  </si>
  <si>
    <t>5 - Memoria Anual 2026 elaborada y remitida al MINPRE</t>
  </si>
  <si>
    <t>Memoria Anual 2026 elaborada y remitida al MINPRE</t>
  </si>
  <si>
    <t>6 - División de Formulación Monitoreo y Evaluación gestionada y fortalecida</t>
  </si>
  <si>
    <t>Coordinar y supervisar las actividades de la División: Gestión efectiva de recursos humanos y financieros.</t>
  </si>
  <si>
    <t>7 - Indicador de calidad gestionado.</t>
  </si>
  <si>
    <t>3.3 - División de Desarrollo Institucional</t>
  </si>
  <si>
    <t>1 - Manual de Organización y Funciones (MOF) de la DGCP actualizado</t>
  </si>
  <si>
    <t>Un Manual de Organización y Funciones (MOF) es un documento técnico-administrativo que describe de manera clara y estructurada la organización interna de una institución y las funciones específicas de cada unidad organizativa . Es una herramienta clave para la gestión institucional, ya que permite alinear la estructura organizativa con los objetivos estratégicos.</t>
  </si>
  <si>
    <t>2 - Fundamentos metodológicos y operativos de un modelo de gestión integral establecidos</t>
  </si>
  <si>
    <t>Un Modelo de Gestión Integral es un marco metodológico que articula de manera coherente y sistemática los procesos, estructuras, herramientas y prácticas de gestión de una organización, con el objetivo de alcanzar la excelencia institucional. Lo que se busca con este producto es definir con claridad cómo funcionará el modelo, bajo qué principios se sustentará y cómo se implementará en la práctica dentro de una organización.</t>
  </si>
  <si>
    <t>3 - División de Desarrollo Institucional gestionada y fortalecida</t>
  </si>
  <si>
    <t>Este producto incluye las actividades de gestión y fortalecimiento del área, tales como: la redacción de las memorias y la formulación del POA del año siguiente al período: 2027.</t>
  </si>
  <si>
    <t>4 - Metodología institucional para la evaluación y conversión de iniciativas de transformación en proyectos estratégicos diseñada</t>
  </si>
  <si>
    <t>Consiste en la elaboración de una metodología que sirva para identificar aquellas iniciativas de trasnformación que tengan el potencial de convertirse en proyectos de transformación y del SNCP</t>
  </si>
  <si>
    <t>5 - Indicador de calidad gestionado</t>
  </si>
  <si>
    <t>Indicador de calidad: Puntualidad de entrega en informes de desempeño institucional</t>
  </si>
  <si>
    <t>Porcentaje</t>
  </si>
  <si>
    <t>6 - Informe de desempeño institucional emitidos para la gerencia</t>
  </si>
  <si>
    <t>Indicador de producción: Cantidad de informes de desempeño institucional emitidos para la gerencia.
Redactar de informes de desempeño en cuanto a la evolución de la estrategia.</t>
  </si>
  <si>
    <t>3.4 - División de Cooperación Internacional</t>
  </si>
  <si>
    <t>1 - Relaciones internacionales e interinstitucionales fomentadas y fortalecidas</t>
  </si>
  <si>
    <t>Se centra en el fomento y fortalecimiento de las relaciones internacionales de la institución, estableciendo una base sólida para la cooperación efectiva con organizaciones, entidades y gobiernos extranjeros.</t>
  </si>
  <si>
    <t>2 - Proyectos de cooperación internacional e interinstitucional negociados y aprobados</t>
  </si>
  <si>
    <t>El producto se centra en la negociación y aprobación de proyectos de cooperación internacional, asegurando acuerdos beneficiosos y la alineación con los objetivos estratégicos de la institución.</t>
  </si>
  <si>
    <t>3 - Proyectos de cooperación internacional e interinstitucional gestionados y evaluados</t>
  </si>
  <si>
    <t>Se enfoca en garantizar la ejecución efectiva de los proyectos aprobados mediante una coordinación interna estructurada, con equipos y roles definidos. Incluye la elaboración de documentación técnica, la provisión de información precisa sobre la ejecución, y la habilitación de sistemas de monitoreo y evaluación continua que permitan realizar ajustes oportunos y aprovechar las lecciones aprendidas para mejorar la gestión de futuros proyectos.</t>
  </si>
  <si>
    <t>4 - Recursos de cooperación internacional e interinstitucional gestionados</t>
  </si>
  <si>
    <t>Se centra en el fortalecimiento de capacidades a través del intercambio de experiencias y la participación activa en programas de cooperación internacional. Busca promover el aprendizaje continuo, la adopción de mejores prácticas y la consolidación de relaciones colaborativas a nivel internacional.</t>
  </si>
  <si>
    <t>Número de actividades de intercambio realizadas.</t>
  </si>
  <si>
    <t>5 - Recursos financieros y técnicos gestionados</t>
  </si>
  <si>
    <t>Indicador de producción PEI: Total de Recursos Financieros y Técnicos Gestionados
Mide el número total de recursos gestionados por la División de Cooperación Internacional, abarcando tanto financiamientos (contrataciones financiadas con fondos de cooperación) como recursos técnicos (capacitaciones, intercambios, acuerdos, visitas técnicas, misiones, reuniones temáticas y otros).</t>
  </si>
  <si>
    <t>6 - Indicador de calidad gestionado</t>
  </si>
  <si>
    <t>Indicador de calidad gestionado: Índice de Satisfacción Basado en Evaluaciones de Recursos Entregados
Mide la calidad y satisfacción de los recursos (financieros y técnicos) gestionados por la División de Cooperación Internacional, utilizando los resultados de los formularios de evaluación completados por las unidades receptoras después de recibir cada recurso.</t>
  </si>
  <si>
    <t>7 - División de Cooperación internacional gestionada y fortalecida</t>
  </si>
  <si>
    <t>El Producto se enfoca en el fortalecimiento integral de la División de Cooperación Internacional, abordando aspectos como la evaluación del desempeño del personal, la solicitud de compras trimestrales, monitoreo mensual del Plan Operativo Anual (POA) y proyectos, la formulación de la planificación para el próximo año, el fortalecimiento continuo de las capacidades del personal y la rendición de cuentas transparente.</t>
  </si>
  <si>
    <t>3.5 - Unidad de Equidad de Género</t>
  </si>
  <si>
    <t>1 - Campaña Institucional de sensibilización diseñada y difundida.</t>
  </si>
  <si>
    <t>Desarrollar de una campaña comunicacional que promueva valores de igualdad y equidad.</t>
  </si>
  <si>
    <t>2 - Política de Transversalización de Género actualizada.</t>
  </si>
  <si>
    <t>Revisión, ajuste y validación de la política institucional de transversalización del enfoque de género, con base en los avances, recomendaciones del PNUD y nuevas prioridades estratégicas.</t>
  </si>
  <si>
    <t>3 - Informe institucional de avances en transversalización de género elaborado.</t>
  </si>
  <si>
    <t>Indicador producción PEI: Cantidad de informes de avance en igualdad de género remitidos al Ministerio de la Mujer.
Documento institucional que debe ser elaborado, validado y remitido al Ministerio de la Mujer como parte del proceso de seguimiento del Sello Igualando RD. Este informe sistematiza los avances en la transversalización del enfoque de género en la gestión institucional, incluyendo acciones implementadas, resultados obtenidos y recomendaciones</t>
  </si>
  <si>
    <t>4 - Indicador de calidad gestionado</t>
  </si>
  <si>
    <t>Indicador producción PEI: Puntualidad en la Entrega de Informes de  igualdad de género.</t>
  </si>
  <si>
    <t>4 - Departamento de Comunicación</t>
  </si>
  <si>
    <t>4.1 - División de Protocolo y Eventos</t>
  </si>
  <si>
    <t>1 - Decoración y actividades de integración correspondientes a la celebración navideña institucional ejecutada.</t>
  </si>
  <si>
    <t>Contratación de empresa o persona física para el diseño, decoración, ambientación, monte y desmonte de lo artículos navideños. Esto con el fin de ambientar la planta física de la institución con adornos y un arbolito de navidad. Además de planificar y coordinar las actividades de bienvenida a la navidad y la celebración de fiesta institucional.</t>
  </si>
  <si>
    <t>2 - Necesidades e insumos requeridos para la elaboración de los requerimientos mediante formulario de compras</t>
  </si>
  <si>
    <t>El objetivo de este producto es conglomerar las necesidades del área, que a su vez, en gran mayoría son esenciales cada año para un ambiente y coordinación eficaz en favor de las necesidades de la institución.</t>
  </si>
  <si>
    <t>3 - Actividades, eventos, asistencias y apoyo protocolar coordinados y organizados</t>
  </si>
  <si>
    <t>Indicador producción PEI: Cantidad de eventos y actividades realizadas.
En este producto, se detallan las actividades y ejecuciones que el área de Protocolo y Eventos lleva a cabo en el ejercicio de sus funciones y asignaciones. Tanto las que desempeña de manera rutinaria como las que son solicitadas para asistir y apoyar las diferentes actividades de los clientes internos de la institución.</t>
  </si>
  <si>
    <t>4 - Indicador de Calidad Gestionado</t>
  </si>
  <si>
    <t>Indicador de calidad PEI: Porcentaje de satisfacción de eventos y actividades ejecutadas.</t>
  </si>
  <si>
    <t>5 - División de Protocolo y Eventos gestionada y fortalecida.</t>
  </si>
  <si>
    <t>4.2 - División de Comunicación Digital</t>
  </si>
  <si>
    <t>1 - División de Comunicación Digital gestionada y fortalecida</t>
  </si>
  <si>
    <t>Realizar las actividades administrativas que garanticen las gestión eficiente del área.</t>
  </si>
  <si>
    <t>2 - Indicador de calidad gestionado.</t>
  </si>
  <si>
    <t>Indicador de calidad PEI: Porcentaje de interacciones de publicaciones realizadas en base al promedio 2024 (8,240 interacciones/mes)</t>
  </si>
  <si>
    <t>3 - Redes sociales monitoreadas</t>
  </si>
  <si>
    <t>Monitoreo diario de redes sociales con la finalidad de detectar consultas, inquietudes o denuncias de los usuarios, anticiparnos a crisis y responder de manera oportuna.</t>
  </si>
  <si>
    <t>4 - Contenidos sobre el SNCP, accionar y servicios del órgano rector publicados.</t>
  </si>
  <si>
    <t>Indicador de producción PEI: Cantidad de publicaciones realizadas. 
Desarrollar contenido relacionados al funcionamiento del Sistema Nacional de Compras y Contrataciones Públicas (SNCCP) y los servicios y acciones de la DGCP.</t>
  </si>
  <si>
    <t>Unidades</t>
  </si>
  <si>
    <t>5 - Campañas de proyectos e iniciativas de la institución ejecutadas</t>
  </si>
  <si>
    <t>Elaboración y divulgación de campañas sobre nuevas iniciativas o medidas de la institución para fortalecimiento del sistema de compras dominicano.</t>
  </si>
  <si>
    <t>6 - Solicitudes internas de publicaciones en portales webs atendidas</t>
  </si>
  <si>
    <t>Gestionar las solicitudes de publicaciones o actualización de contenidos en los portales webs de la institución.</t>
  </si>
  <si>
    <t>4.3 - División de Prensa y Relaciones Públicas</t>
  </si>
  <si>
    <t>1 - División de Prensa y Relaciones Públicas Gestionada y Fortalecida</t>
  </si>
  <si>
    <t>Realizar actividades administrativas que garanticen la gestión eficiente del área.</t>
  </si>
  <si>
    <t>2 - Servicios de comunicaciones brindados a los usuarios internos</t>
  </si>
  <si>
    <t>Dar apoyo a las distintas áreas en todo lo que se requiera en materia de comunicación.</t>
  </si>
  <si>
    <t>3 - Boletines, mensajes y campañas comunicacionales internas difundidas.</t>
  </si>
  <si>
    <t>Diseño, redacción y difución de contenidos para boletines y campañas de comunicación interna.</t>
  </si>
  <si>
    <t>Registrar y medir las publicaciones de  las notas de prensa enviadas a los diferentes medios de comunicación.</t>
  </si>
  <si>
    <t>5 - Seguimiento diario a las publicaciones relacionadas con la Dirección General en los medios de comunicación nacional realizado.</t>
  </si>
  <si>
    <t>Monitoreo diario de las informaciones directas e indirectas acerca del órgano rector.</t>
  </si>
  <si>
    <t>Monitero</t>
  </si>
  <si>
    <t>6 - Notas de prensa difundidas a los grupos de interés.</t>
  </si>
  <si>
    <t>Indicador PEI: Cantidad de notas de prensa enviadas a los medios de comunicación. 
Redacción y difusión de notas y comunicados de prensa a medios de comunicación tradicionales y plataformas digitales sobre temas de intrés del sistema compras y contrataciones públicas.</t>
  </si>
  <si>
    <t>Notas de prensa</t>
  </si>
  <si>
    <t>7 - Acciones de fortalecimiento con la prensa realizadas</t>
  </si>
  <si>
    <t>Realizar un conjunto de estrategias y actividades con el objetivo de mejorar, consolidar y mantener una relación positiva, productiva y de confianza con los medios de comunicación.</t>
  </si>
  <si>
    <t>Cartas, entrevistas y encuentros con la prensa.</t>
  </si>
  <si>
    <t>5 - Departamento de Recursos Humanos</t>
  </si>
  <si>
    <t>5.1 - División de Organización del Trabajo y Compensación</t>
  </si>
  <si>
    <t>1 - Actividades de integración para el fortalecimiento del clima laboral ejecutadas</t>
  </si>
  <si>
    <t>Las actividades de integración para el fortalecimiento del clima laboral tienen como propósito promover un ambiente organizacional saludable, fomentando la colaboración, el sentido de pertenencia y la comunicación efectiva entre los colaboradores. A través de dinámicas participativas, se busca fortalecer las relaciones interpersonales y el trabajo en equipo, contribuyendo a una mayor motivación, compromiso y bienestar en el entorno laboral.</t>
  </si>
  <si>
    <t>2 - Clima organizacional interno gestionado</t>
  </si>
  <si>
    <t>La gestión del clima organizacional implica la evaluación, análisis y seguimiento continuo de las percepciones de los colaboradores sobre su entorno de trabajo, con el objetivo de identificar fortalezas, áreas de mejora y diseñar estrategias que impulsen un ambiente laboral positivo. Esta acción busca alinear el bienestar del personal con los objetivos institucionales, fortaleciendo la productividad, el compromiso y la retención del talento.</t>
  </si>
  <si>
    <t>3 - Trámites administrativos para la gestión de los beneficios y compensaciones del personal realizados</t>
  </si>
  <si>
    <t>Los trámites administrativos para la gestión de los beneficios y compensaciones del personal comprenden el conjunto de acciones necesarias para garantizar que los colaboradores reciban de forma oportuna y adecuada los incentivos, bonificaciones y demás beneficios establecidos. Esta gestión busca asegurar la equidad interna, el cumplimiento normativo y la satisfacción del personal, como parte de una estrategia integral para atraer, retener y motivar el talento humano.</t>
  </si>
  <si>
    <t>4 - Sistema de Salud y Seguridad gestionado</t>
  </si>
  <si>
    <t>La gestión del Sistema de Salud y Seguridad busca implementar, mantener y mejorar las medidas preventivas y correctivas que garanticen condiciones laborales seguras y saludables para todo el personal. Esto incluye la aplicación de normativas, seguimiento de riesgos, promoción del autocuidado y fomento de una cultura organizacional orientada a la prevención, con el fin de proteger la integridad física y mental de los colaboradores y asegurar la continuidad operativa de la institución.</t>
  </si>
  <si>
    <t>5 - División de Organización del Trabajo y Compensación  gestionada y fortalecida</t>
  </si>
  <si>
    <t>La gestión y fortalecimiento de la División de Organización del Trabajo y Compensación se enfoca en consolidar al equipo interno mediante acciones orientadas al desarrollo de capacidades, mejora de procesos, coordinación efectiva y alineación estratégica.</t>
  </si>
  <si>
    <t>6 - Indicador de Calidad gestionados</t>
  </si>
  <si>
    <t>Porcentaje de solicitudes de beneficios asistidas en el tiempo de compromiso.</t>
  </si>
  <si>
    <t>7 - Solicitudes de beneficios asistidas.</t>
  </si>
  <si>
    <t>Indicador de Producción PEI: Consiste en recopilar, analizar y dar seguimiento a los beneficios institucionales que se encuentran monitoreándose, asegurando que los datos reflejen de forma precisa la eficiencia, efectividad y cumplimiento de metas establecidas.</t>
  </si>
  <si>
    <t>5.2 - División de Registro, Control y Nómina</t>
  </si>
  <si>
    <t>1 - Operaciones de control de RRHH y gestión de nóminas realizadas</t>
  </si>
  <si>
    <t>Conjunto de actividades y procesos diseñados para supervisar y gestionar eficientemente el capital humano de una organización, en adición a los procesos de administrar de manera eficiente la información relacionada con la remuneración de los empleados en la institución.</t>
  </si>
  <si>
    <t>2 - Solicitudes de registro y control de la gestión humana tramitadas</t>
  </si>
  <si>
    <t>Indicador de producción: Cantidad de solicitudes de registro y control tramitadas.
Solicitudes gestionadas y registradas para ser procesadas, verificadas y archivadas o resueltas según el procedimiento interno establecido.</t>
  </si>
  <si>
    <t>3 - Indicador de calidad gestionado.</t>
  </si>
  <si>
    <t>Indicador: Porcentaje de solicitudes de registro y control tramitadas en el tiempo de compromiso.</t>
  </si>
  <si>
    <t>4 - División de Registro Control y Nominas gestionado y fortalecido</t>
  </si>
  <si>
    <t>Garantizar una administración más transparente, oportuna y confiable de la información del personal.</t>
  </si>
  <si>
    <t>5.3 - División de Evaluación del Desempeño y Capacitación</t>
  </si>
  <si>
    <t>1 - Personal con desempeño evaluado de acuerdo a la normativa establecida</t>
  </si>
  <si>
    <t>Coordinar el proceso de evaluación y dar seguimiento a las áreas en todas las etapas</t>
  </si>
  <si>
    <t>2 - Diccionario de Competencias implementado</t>
  </si>
  <si>
    <t>Su implementación implica que dicho diccionario ha sido validado, comunicado y aplicado en los procesos de gestión del talento humano, tales como selección, evaluación del desempeño, formación y desarrollo. Este diccionario se elabora conforme a los lineamientos del MAP, e incluye la selección de competencias blandas, así como principios de régimen ético y disciplinario, en coherencia con la naturaleza y misión institucional.</t>
  </si>
  <si>
    <t>3 - Personal capacitado en habilidades técnicas y blandas</t>
  </si>
  <si>
    <t>Indicador de producción PEI: Cantidad de capacitaciones ejecutadas
Capacitar el personal en habilidades blandas y técnicas acorde a las exigencias del perfil de puesto  a fin de que los colaboradores cuenten con las competencias requeridas para su crecimiento profesional y el cumplimiento de los objetivos institucionales.</t>
  </si>
  <si>
    <t>4 - División de Evaluación de Desempeño y Capacitación Gestionada y Fortalecida</t>
  </si>
  <si>
    <t>Realizar las actividades administrativas que aseguren una gestión eficiente del área.</t>
  </si>
  <si>
    <t>5 - Indicador de calidad gestionado.</t>
  </si>
  <si>
    <t>Indicador: Porcentaje de capacitaciones realizadas en el tiempo de compromiso.</t>
  </si>
  <si>
    <t>5.4 - División de Reclutamiento y Selección</t>
  </si>
  <si>
    <t>1 - Personal idóneo contratado de acuerdo a los perfiles definidos</t>
  </si>
  <si>
    <t>Indicador de producción: Cantidad de plazas vacantes completadas.
Personal idóneo contratado de acuerdo a los perfiles definidos, cumpliendo con los requisitos establecidos en los términos de referencia, incluyendo formación académica, experiencia laboral y competencias específicas para el cargo. La selección se realiza mediante un proceso transparente, orientado a garantizar la idoneidad técnica y el cumplimiento de los objetivos institucionales.</t>
  </si>
  <si>
    <t>2 - Indicador de Calidad gestionado</t>
  </si>
  <si>
    <t>Indicador de calidad: Porcentaje de plazas vacantes completadas en el tiempo de compromiso.
Evalúa la eficacia del proceso de contratación, midiendo el porcentaje de candidatos contratados que cumplen con el perfil idóneo definido para el puesto y que fueron incorporados dentro del plazo de tiempo previamente establecido.</t>
  </si>
  <si>
    <t>6 - Departamento Administrativo y Financiero</t>
  </si>
  <si>
    <t>6.1 - División Financiera</t>
  </si>
  <si>
    <t>1 - Presupuesto 2026 registrado y presupuesto 2027 formulado</t>
  </si>
  <si>
    <t>Registro del presupuesto 2026 y planificación del 2027</t>
  </si>
  <si>
    <t>2 - Informes Financieros elaborados</t>
  </si>
  <si>
    <t>3 - Servicios básicos pagados</t>
  </si>
  <si>
    <t>Indicador de producción PEI: Cantidad de pagos realizado a proveedores.
Realizar las actividades correspondientes para el Pago de los servicios básicos: Energía Eléctrica,Servicios de Comunicación, Recogida de Basura, Agua Potable, Pólizas Seguros y Distribución de Combustible para uso de las Flotillas de los Colaboradores y Vehículos Institucional.</t>
  </si>
  <si>
    <t>Pagos realizados para cobertura de servicios basicos, polizas y combustible</t>
  </si>
  <si>
    <t>4 - Inventario de activos fijos actualizado</t>
  </si>
  <si>
    <t>5 - Anticipo Financiero ejecutado</t>
  </si>
  <si>
    <t>6 - Departamento Administrativo y Financiero Gestionado y Fortalecido</t>
  </si>
  <si>
    <t>7 - Indicador de Calidad Gestionado</t>
  </si>
  <si>
    <t>Porcentaje pagos realizados con un máximo de 30 días despues de recibida la factura.</t>
  </si>
  <si>
    <t>6.2 - División de Compras y Contrataciones</t>
  </si>
  <si>
    <t>1 - División de Compra y Contrataciones gestionada y fortalecida</t>
  </si>
  <si>
    <t>Implementación de procedimientos y debida apliacion de las normativas, el uso de herramientas tecnológicas para el control y seguimiento de procesos, la capacitación continua del personal y la adopción de buenas prácticas que optimicen los recursos públicos. El  fortalecimiento division, no solo mejora la capacidad operativa, sino que también contribuye a una mayor confianza institucional y a una gestión más efectiva de los fondos asignados.</t>
  </si>
  <si>
    <t>2 - Plan Anual de compras y contrataciones elaborado y/o actualizado</t>
  </si>
  <si>
    <t>Elaboracion del plan anual de compra y contrataciones PACC en la plantilla correspondiente segun el plan aprobado por la maxima autoridad y remitido por el Dto de planificacion, asi como su actulizacion o modificacion trimestral.</t>
  </si>
  <si>
    <t>3 - Adquisición de bienes y servicios requeridos: Procesos de compras adjudicados hasta la generación del número del contrato de compra.</t>
  </si>
  <si>
    <t>Indicador PEI: Procesos de compras adjudicados hasta la generación del número del Orden/contrato de compra segun lo requerido, pacc y listado de item aprobado.</t>
  </si>
  <si>
    <t>4 - Indicador de calidad gestionado.</t>
  </si>
  <si>
    <t>Cumplimiento con la fecha establecidad de adjudicacion establecida en el cronograma del proceso</t>
  </si>
  <si>
    <t>6.3 - División de Registro, Control y Conservación Documental</t>
  </si>
  <si>
    <t>1 - Indicador de Calidad Gestionado</t>
  </si>
  <si>
    <t>Porcentaje de correspondencias físicas y digitales notificadas al primer intento
Documentos notificados en el primer por las unidades de Mesa de Entrada y Mesa de Salida.</t>
  </si>
  <si>
    <t>2 - Documentos externos recibidos y registrados.</t>
  </si>
  <si>
    <t>Proceso mediante el cual se registran los documentos externos que son recibidos en la institución en formato fisico y digital.</t>
  </si>
  <si>
    <t>3 - Correspondencias notificadas: Correspondencias de origen externo digitalizadas, trámitadas y distribuidas a las áreas internas de la institución</t>
  </si>
  <si>
    <t>Indicador de producción PEI: Cantidad de correspondencias notificadas. Consiste en la digitalización e incorporación de las correspondencias y documentos anexos, de carácter externo en el sistema de gestión documental TRANSDOC, y su posterior trámite a las diferentes áreas de las institución, es la gestión de la Mesa de Entrada.</t>
  </si>
  <si>
    <t>4 - Documentos institucionales físicos de caracter interno recibidos, preparados y notificados a lo externo de la DGCP (Mesa de Salida).</t>
  </si>
  <si>
    <t>Proceso de notificación de documentos institucionales en formato físico, producidos por las diferentes areas de la DGCP. Para ser notificados de forma externa a los diferentes actores del sistema de compras y contrataciones.</t>
  </si>
  <si>
    <t>5 - Archivo Institucional Gestionado</t>
  </si>
  <si>
    <t>Consiste en coordinar, controlar, registrar y conservar todos los procesos en gestión archivistica de la institución. Incluyendo las transferencias de las unidades documentales de los archivos de gestión de las diferentes áreas.</t>
  </si>
  <si>
    <t>6 - Soportes Técnicos del Sistema de Gestión Documental TRANSDOC realizado.</t>
  </si>
  <si>
    <t>Soporte técnico, asistencias y configuración a los usuarios del sistema de gestión documental TRANSDOC en la DGCP/</t>
  </si>
  <si>
    <t>7 - Proyecto Archivo Institucional Digitalizado</t>
  </si>
  <si>
    <t>Consiste en la digitalización del "Archivo Central Institucional Digitalizado" de formal total, incluyendo adecuación del área y repositorio digital.</t>
  </si>
  <si>
    <t>8 - División de Registro, Control y Conservación Documental gestionada y fortalecida</t>
  </si>
  <si>
    <t>Consiste en la Gestión efectiva de los recursos asignados a la División.</t>
  </si>
  <si>
    <t>6.4 - Unidad Administrativa</t>
  </si>
  <si>
    <t>1 - Suministro de material gastable: adquiridos, almacenados y despachados</t>
  </si>
  <si>
    <t>POR DEFINIR DESCRIPCION.
Indicador de producción PEI: Cantidad de solicitudes de suministros atendidas.</t>
  </si>
  <si>
    <t>2 - Gestiones administrativas ejecutadas</t>
  </si>
  <si>
    <t>Gestionar tareas administrativas que garanticen la operatividad y eficiencia de los procesos institucionales del Departamento Administrativo Financiero</t>
  </si>
  <si>
    <t>Número de gestiones administrativas ejecutadas</t>
  </si>
  <si>
    <t>Porcentaje de solicitudes de viaticos nacionales tramitados con un máximo de 10 dias.; 
Gestionar y mantener los indicadores de calidad asociados a la gestión de las actividades administrativas institucionales</t>
  </si>
  <si>
    <t>Número de indicadores de calidad gestionados</t>
  </si>
  <si>
    <t>4 - Solicitud de viáticos nacionales gestionados</t>
  </si>
  <si>
    <t>Indicador PEI: Cantidad de solicitudes de viaticos nacionales tramitados.  
Procesar y controlar las solicitudes de viáticos nacionales de las diferentes áreas requirentes</t>
  </si>
  <si>
    <t>Cantidad de de solicitudes de viáticos gestionadas</t>
  </si>
  <si>
    <t>5 - Tarjetas Visa flotilla gestionadas y emitidas</t>
  </si>
  <si>
    <t>Gestionar solicitudes de emisión, reposición o cancelación de tarjetas Visa flotilla para colaboradores autorizados</t>
  </si>
  <si>
    <t>Cantidad de tarjetas flotilla gestionadas y emitidas</t>
  </si>
  <si>
    <t>6 - Servicios de comunicación móviles gestionados</t>
  </si>
  <si>
    <t>Administrar las líneas móviles institucionales y gestionar los planes de voz y datos asignados a colaboradores</t>
  </si>
  <si>
    <t>Número de servicios móviles gestionados</t>
  </si>
  <si>
    <t>7 - Metodología de 5S reimplementada.</t>
  </si>
  <si>
    <t>Supervisar y promover la implementación integral de la metodología 5S en toda la DGCP.</t>
  </si>
  <si>
    <t>Cantidad de Informes</t>
  </si>
  <si>
    <t>8 - Unidad Administrativa gestionada y fortalecida.</t>
  </si>
  <si>
    <t>Unidad Administrativa gestionada y fortalecida.</t>
  </si>
  <si>
    <t>9 - Auditoria Interna Integral 2025 completada</t>
  </si>
  <si>
    <t>Cantidad de Informe</t>
  </si>
  <si>
    <t>1 - Servicios de Mantenimientos con la flotilla vehícular de la institución coordinados y ejecutados</t>
  </si>
  <si>
    <t>Adecuar las unidades de las flotillas para un optimo funcionamiento, garantizando su operatividad en todo momento</t>
  </si>
  <si>
    <t>2 - Sección de Transportacion Gestionada y Fortalecida</t>
  </si>
  <si>
    <t>Expocicion de Informes Mensuales departamentales 
Exposicion de minutas y acuerdos de Desempeño
actividades de Integracion</t>
  </si>
  <si>
    <t>3 - Indicador de Calidad gestionado</t>
  </si>
  <si>
    <t>Medicion de la sastifaccion del Cliente fijo y a requerimiento mediante encuestas periodicas. Gestiona la calidad de los transportes a requerimiento de la Institución</t>
  </si>
  <si>
    <t>4 - Servicios de transportes ejecutados</t>
  </si>
  <si>
    <t>Indicador de producción PEI: Cantidad de Servicios de Transportes que se Ejecutan.</t>
  </si>
  <si>
    <t>1 - Servicios de conserjería ejecutados, limpieza de espacios físicos y mobiliarios</t>
  </si>
  <si>
    <t>Indicador PEI: Cantidad de servicios de limpieza y orden de las areas
Mantener limpios todos los  espacios fisicos ademas aseados y ordenado todos los espacios comunes.
para Generar un espacio libre de contaminacion o Suciedad que pueda afectar al desenpeño de los colaboradores</t>
  </si>
  <si>
    <t>2 - Seccion de Mayordomia Gestionada y Fortalecida</t>
  </si>
  <si>
    <t>Exposición de Informes Mensuales departamentales 
Exposición de minutas y acuerdos de Desempeño
actividades de Integración</t>
  </si>
  <si>
    <t>Registro de Calidad optenidos en las encuesta</t>
  </si>
  <si>
    <t>1 - Mantenimiento correctivos y preventivos en la estructura física y de los bienes patrimoniales de la institución coordinados y ejecutados</t>
  </si>
  <si>
    <t>Indicador PEI: Cantidad de mantenimientos correctivos  y preventivos.
Adecuar los espacios fisicos, en iluminacion, Climatizacion, pintura, reparciones y mobiliarios, para obtener y manterer un espacio optimo en el ambiente de trabajo</t>
  </si>
  <si>
    <t>unidad</t>
  </si>
  <si>
    <t>2 - Seccion de Mantenimento Gestionada y Fortalecida</t>
  </si>
  <si>
    <t>Exposicion de informes de Mantenimiento
minutas y evaluacion de acuerdos de Desempeño
Reuniones y Integracion Interdepartamenta</t>
  </si>
  <si>
    <t>Puntuación obtenida en encuesta de satisfaccion de servicios de mantenimiento especificios realizados.; Presentacion de Resultados de encuesta de satisfaccion o KPIS</t>
  </si>
  <si>
    <t>7 - Departamento de Tecnología de la Información y Comunicaciones</t>
  </si>
  <si>
    <t>7.1 - División de Administración de Servicios TIC</t>
  </si>
  <si>
    <t>1 - Activos tangibles e intangibles de las TIC gestionados</t>
  </si>
  <si>
    <t>Conjunto de bienes físicos y no físicos de tecnología de la información administrados de forma organizada para asegurar su disponibilidad, control y valor</t>
  </si>
  <si>
    <t>Requerimientos Trimestrales</t>
  </si>
  <si>
    <t>Índice de satisfacción del cliente de los servicios TIC.; Métricas que permitan medir el desempeño, eficiencia y satisfacción en los servicios TIC</t>
  </si>
  <si>
    <t>3 - Servicios TIC brindados: incidentes, problemas y solicitudes atendidas</t>
  </si>
  <si>
    <t>Indicador PEI:  Cantidad de incidentes, problemas y solicitudes atendidas.
Atención y resolución de incidentes, problemas y solicitudes de servicios TIC.</t>
  </si>
  <si>
    <t>Servicios Brindado</t>
  </si>
  <si>
    <t>4 - Disponibilidad y capacidad de los servicios TIC ofertados monitoreada</t>
  </si>
  <si>
    <t>Monitoreo de la disponibilidad y capacidad de los servicios TIC</t>
  </si>
  <si>
    <t>Monitoreos Realizados</t>
  </si>
  <si>
    <t>5 - Catálogo de Servicios TIC con SLA definidos y gestionado</t>
  </si>
  <si>
    <t>Documento estructurado que organiza y describe los servicios tecnológicos disponibles para los usuarios, incluyendo sus niveles de servicio (SLA) establecidos</t>
  </si>
  <si>
    <t>N° de servicios documentados con SLA</t>
  </si>
  <si>
    <t>6 - División de Administración de Servicios TIC gestionado y fortalecido</t>
  </si>
  <si>
    <t>Gestión y fortalecimiento de la División de Administración de Servicios TIC</t>
  </si>
  <si>
    <t>Actividades Administrativas</t>
  </si>
  <si>
    <t>7.2 - División de Operaciones TIC</t>
  </si>
  <si>
    <t>1 - División de Operaciones Gestionado y Fortalecido</t>
  </si>
  <si>
    <t>Gestión Administrativa División de Operaciones TIC.</t>
  </si>
  <si>
    <t>2 - Indicador de Calidad Gestionado</t>
  </si>
  <si>
    <t>Porcentaje de mantenimientos de la infraestructura TIC realizados de manera exitosa. Métrica administrada que refleja el nivel de cumplimiento de estándares y objetivos de calidad definidos para los procesos operativos.</t>
  </si>
  <si>
    <t>3 - Mantenimientos correctivos y preventivos realizados</t>
  </si>
  <si>
    <t>Cantidad de mantenimientos correctivos y preventivos realizados.</t>
  </si>
  <si>
    <t>7.3 - División de Desarrollo e Implementación de Sistemas</t>
  </si>
  <si>
    <t>1 - Licencias y renovaciones gestionadas</t>
  </si>
  <si>
    <t>Gestion de solicitudes y ordenes de compras para licencias y renovaciones adquiridas por la division</t>
  </si>
  <si>
    <t>2 - Soportes de desarrollo del SECP brindados</t>
  </si>
  <si>
    <t>Indicador de producción PEI: Cantidad de solicitudes de incidentes relacionados a facturas generadas por el SECP, aceptadas y solucionadas.</t>
  </si>
  <si>
    <t>3 - Solicitudes de sistemas y herramientas informáticas gestionadas</t>
  </si>
  <si>
    <t>Gestion de desarrollo o implementacion de herramientas informaticas solicitadas</t>
  </si>
  <si>
    <t>4 - Division de Desarrollo e Implementacion de Sistemas gestionado y fortalecido</t>
  </si>
  <si>
    <t>Realizar las actividades administrativa que garanticen una gestion eficiente del departamento</t>
  </si>
  <si>
    <t>Porcentaje de tiempo de atención a Incidentes relacionados a facturas generadas por el SECP</t>
  </si>
  <si>
    <t>8 - Dirección de Fomento y Desarrollo del Mercado Público</t>
  </si>
  <si>
    <t>8.1 - Departamento de Acceso al Mercado Público</t>
  </si>
  <si>
    <t>1 - Provincias del país abordadas con el Modelo Dominicano De Compras Públicas Inclusivas y Sostenibles</t>
  </si>
  <si>
    <t>Incrementar la cobertura territorial de implementación del Modelo Dominicano de Compras Públicas Inclusivas y Sostenibles, fomentando el acceso de MIPYMES, mujeres y sectores productivos locales al mercado público.</t>
  </si>
  <si>
    <t>2 - Estrategias para aumentar la presencia de las MIPYMES certificadas en el Registro de Proveedores del Estado (RPE) y su participación en el Sistema Nacional de Contrataciones Públicas (SNCCP) diseñadas e implementadas</t>
  </si>
  <si>
    <t>Estrategias para aumentar la presencia de las MIPYMES certificadas en el Registro de Proveedores del Estado (RPE) y su participación en el Sistema Nacional de Contrataciones Públicas (SNCCP)</t>
  </si>
  <si>
    <t>3 - Capacidades de las unidades de compras del sector público fortalecidas en la implementación del Modelo Dominicano de Compras Públicas Inclusivas y Sostenibles</t>
  </si>
  <si>
    <t>Fortalecimiento de capacidades de las Unidades de Compras del sector público en la implementación del Modelo Dominicano de Compras Públicas Inclusivas y Sostenibles</t>
  </si>
  <si>
    <t>4 - Departamento de Desarrollo de Acceso al Mercado Público gestionado y fortalecido</t>
  </si>
  <si>
    <t>Fortalecimiento del Departamento de Acceso al Mercado Público y la Unidad de Fomento a Mipymes Mujeres en el SNCCP.</t>
  </si>
  <si>
    <t>5 - Indicador de Calidad Gestionado</t>
  </si>
  <si>
    <t>Indicador de calidad PEI: Porcentaje de satisfacción de encuentros con actores del sistema
Porcentaje de satisfacción general de las sensibilizaciones impartidas</t>
  </si>
  <si>
    <t>6 - Encuentros con actores del Sistema Nacional de Compras Públicas ejecutados</t>
  </si>
  <si>
    <t>Indicador de producción PEI: Cantidad de encuentros con actores del Sistema Nacional de Compras Públicas.
Indicador de producción que muestra los encuentros con actores del Sistema Nacional de Compras Públicas ejecutados</t>
  </si>
  <si>
    <t>7 - Instrumentos  y herramientas de políticas para cerrar las brechas de acceso al SNCCP propuestas</t>
  </si>
  <si>
    <t>Producto dentro del acuerdo de desempeño del Director; designado por la alta dirección.</t>
  </si>
  <si>
    <t>8.2 - Departamento de Compras Inclusivas y Sostenibles</t>
  </si>
  <si>
    <t>1 - Acciones que promueven las compras públicas sostenibles (Política de Compras Verdes) implementadas:</t>
  </si>
  <si>
    <t>Indicador PEI: Fortalecer la implementación de la Política de Compras Verdes a través de acciones de capacitación, socialización, medición, desarrollo de instrumentos técnicos, articulación de actores clave y promoción del reconocimiento a instituciones por su contribución al desarrollo sostenible.</t>
  </si>
  <si>
    <t>Porcentaje de actividades elaboradas</t>
  </si>
  <si>
    <t>2 - Acciones del Plan para la Estrategia Nacional de Compras Públicas Sostenibles implementadas:</t>
  </si>
  <si>
    <t>Iniciar la ejecución del Plan de Implementación de la Estrategia Nacional de Compras Públicas Sostenibles.</t>
  </si>
  <si>
    <t>3 - Acciones del Plan de Gestión Sostenible de Residuos DGCP – Certificación 3Rs implementadas:</t>
  </si>
  <si>
    <t>Implementar proyecto para el reciclaje de la institución.</t>
  </si>
  <si>
    <t>Cantidad de actividades</t>
  </si>
  <si>
    <t>4 - Acciones que promueven la Inclusión de personas con Discapacidad y otros actores vulnerables en el SNCP implementadas:</t>
  </si>
  <si>
    <t>Fortalecer la inclusión de actores ,especialmente personas con discapacidad, pequeños productores agropecuarios, agricultores familiares, cooperativas y otros grupos vulnerables en el Sistema Nacional de Compras Públicas (SNCP), mediante su capacitación, vinculación comercial con instituciones públicas y participación en espacios de promoción, en coherencia con la Política de Compras Verdes y el enfoque de sostenibilidad social.</t>
  </si>
  <si>
    <t>Cantidad de actividades ejecutadas</t>
  </si>
  <si>
    <t>5 - Departamento de Compras Inclusivas y Sostenibles gestionado y fortalecido.</t>
  </si>
  <si>
    <t>Fortalecer las capacidades técnicas, operativas e institucionales del Departamento de Compras Inclusivas y Sostenibles (DCIS) para liderar, coordinar y monitorear de forma efectiva la implementación de la Política de Compras Verdes y las estrategias de inclusión de grupos vulnerables al Sistema Nacional de Compras Públicas (SNCP).</t>
  </si>
  <si>
    <t>Cantidad de actividades ejecutadas.</t>
  </si>
  <si>
    <t>6 - Indicador de Calidad gestionado</t>
  </si>
  <si>
    <t>Calidad: Porcentaje de avances en el desarrollo de las acciones que promuevan la Política de compras verdes.</t>
  </si>
  <si>
    <t>8.3 - Departamento de Desarrollo Territorial</t>
  </si>
  <si>
    <t>1 - Plan de expasion y desarrollo del mercado público 2026 formulado</t>
  </si>
  <si>
    <t>Plan de trabajo 2026 con abordajes a realizar en los territorios que sean priorizados gobiernos locales y hospitales</t>
  </si>
  <si>
    <t>2 - Indicador 4.0 de Gestión de las Compras Públicas de los gobiernos locales en el SISMAP MUNICIPAL monitoreado</t>
  </si>
  <si>
    <t>Avances sobre el monitoreo trimestral del indicador 4.0 de Gestión de las Compras Públicas en el SISMAP MUNICIPAL</t>
  </si>
  <si>
    <t>Porcentaje de satisfacción general con el servicio técnico y acompañamiento  brindado en cada gestión.</t>
  </si>
  <si>
    <t>Porcentaje de satisfacción</t>
  </si>
  <si>
    <t>4 - Gobiernos Locales tranzando en el SECP (Proyecto PROTEVI)</t>
  </si>
  <si>
    <t>Consolidar el uso del Sistema Electrónico en el 50% de los gobiernos locales implementados a Diciembre 2023, priorizando aquellos que tengan menos de dos procesos realizados en el Sistema, mediante un reforzamiento en sus capacidades para el uso del Sistema Electrónico de Contratación y la aplicación de la Ley de Contrataciones Públicas.  (Indicador No. 5B año 2, 50% de los Gl implementado a 2023) PROTEVI (650,000)</t>
  </si>
  <si>
    <t>5 - Expandido el SNCCP en las unidades de compras identificadas en el territorio</t>
  </si>
  <si>
    <t>Indicador de producción PEI: Cantidad de instituciones diagnosticada para su proceso de incorporación y seguimiento el SNCCP.</t>
  </si>
  <si>
    <t>Gobiernos Locales y Hospitales incorporación en el SECP en 2026</t>
  </si>
  <si>
    <t>6 - Fomentadas y socializadas las veedurías ciudadanas en las contrataciones públicas</t>
  </si>
  <si>
    <t>Fomentar las Vedarías ciudadanas en las contrataciones publicas, inclusión de sociedad civil, asociaciones de la sociedad civil y ciudadanía en general.</t>
  </si>
  <si>
    <t>Personas capacitadas</t>
  </si>
  <si>
    <t>7 - Desarrollo Territorial gestionado y fortalecido</t>
  </si>
  <si>
    <t>Fortalecimiento del personal de Desarrollo Territorial</t>
  </si>
  <si>
    <t>Capacitaciones y formaciones recibidas</t>
  </si>
  <si>
    <t>8.4 - Unidad de Fomento de MIPYME Mujeres en el SNCP</t>
  </si>
  <si>
    <t>1 - Mesa para el desarrollo de estrategias y rendición de cuentas con asociaciones de mujeres realizada</t>
  </si>
  <si>
    <t>Incrementar la participación de las empresas lideradas por mujeres en los procesos de contratación pública, dotándolas de las herramientas y conocimientos necesarios para utilizar eficazmente el Sistema Electrónico de Contratación Pública.</t>
  </si>
  <si>
    <t>2 - Indicador de calidad gestionado</t>
  </si>
  <si>
    <t>Indicador: Porcentaje de satisfacción general de las sensibilizaciones impartidas.</t>
  </si>
  <si>
    <t>3 - Actores sensibilizados sobre el sistema de compras y la participación de Mipymes Mujeres en el mercado público</t>
  </si>
  <si>
    <t>Indicador de Producción PEI: Cantidad de actores sensibilizadas sobre el SNCP y la participación de las Mipymes mujeres en el mercado publico</t>
  </si>
  <si>
    <t>Mujeres sensibilizadas</t>
  </si>
  <si>
    <t>9 - Dirección de Servicios al Usuario del SNCP</t>
  </si>
  <si>
    <t>9.1 - Departamento de Habilitación del SECP</t>
  </si>
  <si>
    <t>1 - Asistencias Técnicas Especializadas en el uso del SECP</t>
  </si>
  <si>
    <t>Brindar soporte temporal a los usuarios de las Instituciones Contratantes en el uso del SECP, en el marco del ciclo de inicio del uso de la herramienta y hasta lograda la madurez de la misma en aquellas instituciones que se encuentren en el Plan de Acompañamiento Técnico.</t>
  </si>
  <si>
    <t>Asistencias Técnicas brindadas</t>
  </si>
  <si>
    <t>2 - Instituciones del Estado habilitadas e incorporadas en el Sistema Electrónico de Contrataciones Públicas (SECP)</t>
  </si>
  <si>
    <t>Indicador PEI: Ejecutar acciones en el proceso de incorporación, expansión, y uso del SECP en las instituciones contratantes.</t>
  </si>
  <si>
    <t>Institución contratante incorporada</t>
  </si>
  <si>
    <t>3 - Habilitación del SECP gestionado y fortalecido.</t>
  </si>
  <si>
    <t>Realizar los monitoreos trimestrales y anual del personal a cargo, así como memoria anual  y reuniones trimestrales de fortalecimiento y seguimiento operacional.</t>
  </si>
  <si>
    <t>Actividades ejecutadas</t>
  </si>
  <si>
    <t>Porcentaje de satisfacción general sobre el servicio de asistencia técnica recibido en el acompañamiento de habilitación en el uso del SECP, basado en los criterios de profesionalidad y percepción general del servicio brindado por parte del analista,</t>
  </si>
  <si>
    <t>9.2 - Departamento de Capacitación del SNCP</t>
  </si>
  <si>
    <t>1 - Servidores Públicos y personal de la DGCP formados en el SNCP</t>
  </si>
  <si>
    <t>Servidores Públicos y personal de la DGCP formados en el SNCP</t>
  </si>
  <si>
    <t>Cantidad</t>
  </si>
  <si>
    <t>2 - Proveedores y ciudadanos del Estado formados en el SNCCP</t>
  </si>
  <si>
    <t>Proveedores y ciudadanos del Estado formados en el SNCCP</t>
  </si>
  <si>
    <t>3 - Nuevos programas de profesionalización del SNCP implementados</t>
  </si>
  <si>
    <t>Nuevos programas de profesionalización del SNCP implementados</t>
  </si>
  <si>
    <t>4 - Servidores públicos, proveedores y ciudadanía en general certificados vía el Campus Virtual del SNCP</t>
  </si>
  <si>
    <t>Indicador PEI: Servidores públicos, proveedores y ciudadanía en general certificados vía el Campus Virtual del SNCP</t>
  </si>
  <si>
    <t>5 - Seguimiento en la continuidad de los programas de profesionalización del SNCP</t>
  </si>
  <si>
    <t>Seguimiento en la continuidad de los programas de profesionalización del SNCP</t>
  </si>
  <si>
    <t>6 - Actores certificados en los programas diseñados por la DGCP en conjunto con las academias que se tienen acuerdos para formaciones del SNCP</t>
  </si>
  <si>
    <t>Actores certificados en los programas diseñados por la DGCP en conjunto con las academias que se tienen acuerdos para formaciones del SNCP</t>
  </si>
  <si>
    <t>7 - Departamento de Capacitación gestionado y fortalecido</t>
  </si>
  <si>
    <t>Gestionar y fortalecer el Departamento de Capacitación del SNCP</t>
  </si>
  <si>
    <t>8 - Indicador de calidad gestionado.</t>
  </si>
  <si>
    <t>Indicador de calidad gestionado.</t>
  </si>
  <si>
    <t>9.3 - Departamento de Atención al Usuario</t>
  </si>
  <si>
    <t>1 - Asistencia técnicas ofrecidas vinculadas al SNCP a través de todos los canales de atención</t>
  </si>
  <si>
    <t>Indicador PEI: Cantidad de asistencias tecnicas ofrecidas vinculadas al SNCP a través de todos los canales de atención.
Asistir a través de todos los canales de atención a los actores del SNCP.....</t>
  </si>
  <si>
    <t>2 - Solicitudes vinculadas al SECP completadas</t>
  </si>
  <si>
    <t>Brindar soporte en solicitudes de recuperación de contraseña y certificar fallas técnicas.</t>
  </si>
  <si>
    <t>3 - Departamento de Asistencia al Usuario gestionado y fortalecido</t>
  </si>
  <si>
    <t>Monitorear el desempeño del equipo y dar seguimiento a los resultados operativos</t>
  </si>
  <si>
    <t>Departamento de Asistencia al Usuario</t>
  </si>
  <si>
    <t>Medir y gestionar el indicador de calidad de usuario final.</t>
  </si>
  <si>
    <t>9.4 - Departamento de Gestión de Proveedores</t>
  </si>
  <si>
    <t>1 - Solicitudes trabajadas del Registro de Proveedores del Estado (RPE) vinculadas a los servicios de inscripción, actualización y membresía.</t>
  </si>
  <si>
    <t>Indicador PEI: Cantidad de solicitudes trabajadas del Registro de Proveedores del Estado (RPE) vinculadas a los servicios de inscripción, actualización y membresía mediante los canales  presencial y en linea.</t>
  </si>
  <si>
    <t>Personas físicas y/o jurídicas inscritas,  actualizadas y vinculadas</t>
  </si>
  <si>
    <t>2 - Certificaciones sobre informaciones de proveedores emitidas</t>
  </si>
  <si>
    <t>Gestionar las certificaciones conforme a las solicitudes recibidas</t>
  </si>
  <si>
    <t>Certificaciones emitidas</t>
  </si>
  <si>
    <t>3 - Base de datos del registro de proveedores gestionada y actualizada.</t>
  </si>
  <si>
    <t>Gestionar y actualizar la base de datos del Registro de Proveedores del Estado (RPE) conforme a las necesidades tanto del órgano rector como de los usuarios, ejecutando las acciones correspondientes (inhabilitar, duplicar, cancelar, sancionar, suspender o desactualizar) y así se mantenga una base de datos actualizada.</t>
  </si>
  <si>
    <t>Actualizaciones de la base de datos</t>
  </si>
  <si>
    <t>Calidad de la gestión de las solicitudes recibidas mediante los canales  presencial y en linea.</t>
  </si>
  <si>
    <t>5 - Departamento de Gestión de Proveedores gestionado y fortalecido</t>
  </si>
  <si>
    <t>Departamento de Gestión de Proveedores gestionado y fortalecido en temas administrativos</t>
  </si>
  <si>
    <t>Actividades administrativas realizadas para gestionar y fortalecer el área</t>
  </si>
  <si>
    <t>10 - Dirección del Sistema Electrónico de Compras Públicas</t>
  </si>
  <si>
    <t>10.1 - Departamento de Calidad del SECP</t>
  </si>
  <si>
    <t>1 - Solicitudes de pruebas ejecutadas a aplicaciones y/o sistemas</t>
  </si>
  <si>
    <t>Indicador PEI: Garantizamos que los sistemas gestionados por la Dirección del Sistema Electrónico de Contrataciones Públicas (SECP) han cumplido con los requisitos y expectativas del cliente y, funcionan de manera confiable y eficiente.</t>
  </si>
  <si>
    <t>2 - Ambientes de pruebas certificados y funcionalidades del sistema validadas</t>
  </si>
  <si>
    <t>Garantizamos que los ambientes de pruebas cumplieron con los requisitos de estabilidad e integridad y que los sistemas funcionan acorde a la normativa y requisitos bajo los cuales fueron implementados.</t>
  </si>
  <si>
    <t>3 - Calidad del SECP Fortalecido</t>
  </si>
  <si>
    <t>Mejorar y consolidar las capacidades, recursos, y habilidades del departamento con el objetivo de hacerlo más efectivo, eficiente y resiliente frente a los desafíos y demandas a los que se pudiera enfrentar.</t>
  </si>
  <si>
    <t>4 - Solicitudes de colaboración completadas</t>
  </si>
  <si>
    <t>Colaboraciones de calidad a otros equipos, como levantar requerimientos, atender incidentes, gestionar proyectos,  capacitar, etc.</t>
  </si>
  <si>
    <t>Evaluar la efectividad del equipo para cumplir con los plazos establecidos, reflejando su capacidad para gestionar tiempos y recursos eficientemente.</t>
  </si>
  <si>
    <t>10.2 - Departamento de Proyectos de Innovación del SECP</t>
  </si>
  <si>
    <t>1 - Departamento de Innovación del SECP Gestionado y Fortalecido</t>
  </si>
  <si>
    <t>Fortalecer el departamento de innovación creando proceso y políticas clara.</t>
  </si>
  <si>
    <t>Porcentaje de productos digitales desarollados que cumplen con los estándares de calidad operativa, presupuestaria y técnica.</t>
  </si>
  <si>
    <t>3 - Productos digitales implementados que han superado la evaluación de viabilidad operativa, presupuestaria y técnica.</t>
  </si>
  <si>
    <t>Productos analizados y alineados.</t>
  </si>
  <si>
    <t>4 - Normas y estándares Tic gestionado e implementados</t>
  </si>
  <si>
    <t>Gestionar el cumplimiento de las normas y Estándares TIC.</t>
  </si>
  <si>
    <t>10.3 - Departamento de Seguridad Cibernética del SECP</t>
  </si>
  <si>
    <t>1 - Incidentes de ciberseguridad corregidos</t>
  </si>
  <si>
    <t>Indicador de producción PEI: Cantidad de Incidentes de ciberseguridad corregidos
Atención, análisis y resolución de incidentes de ciberseguridad reportados, asegurando la contención, mitigación y cierre documentado conforme a los procedimientos establecidos.</t>
  </si>
  <si>
    <t>Indicador de calidad: Porcentaje de Incidentes corregidos de manera exitosa
Seguimiento y cálculo del indicador de calidad del departamento.</t>
  </si>
  <si>
    <t>3 - Departamento Ciberseguridad del SECP gestionado y fortalecido</t>
  </si>
  <si>
    <t>Actividades de gestión del Departamento de Ciberseguridad, monitoreo de desempeño, elaboración de memoria institucional, planificación de vacaciones, formación y nuevos ingresos.</t>
  </si>
  <si>
    <t>4 - Servicios Ciberseguridad Renovados</t>
  </si>
  <si>
    <t>Renovación de licencias, suscripciones y servicios críticos de ciberseguridad para garantizar la continuidad operativa y la protección de los activos tecnológicos institucionales.</t>
  </si>
  <si>
    <t>10.4 - Departamento de Infraestructura del SECP</t>
  </si>
  <si>
    <t>1 - Mantenimiento de Infraestructura del SECP Realizado</t>
  </si>
  <si>
    <t>Dar mantenimientos rutinarios, no plaficados y planificados a la infraestructura del SECP para garantizar el buen funcionamiento de la misma.</t>
  </si>
  <si>
    <t>Mantenimientos</t>
  </si>
  <si>
    <t>2 - Monitoreo de Infraestructura SECP Realizado</t>
  </si>
  <si>
    <t>Realizar el monitoreo del comportamiento de la Infraestructura del SECP a fin de garantizar acciones proactivas y reactivas que garanticen el buen funcionamiento de la misma.</t>
  </si>
  <si>
    <t>Monitoreos</t>
  </si>
  <si>
    <t>3 - Incidencias y Solicitudes sobre infraestructura SECP atendidas</t>
  </si>
  <si>
    <t>Dar respuesta a las incidencias reportadas y solicitudes de usuarios relativas a servidores y base de datos de cara a satisfacer la demanda de los usuarios.</t>
  </si>
  <si>
    <t>Incidencias y solicitudes atendidas</t>
  </si>
  <si>
    <t>4 - Infraestructura Tecnológica del SECP Implementada</t>
  </si>
  <si>
    <t>Implementacion de soluciones tecnologicas en la infraestructura tecnologica del SECP</t>
  </si>
  <si>
    <t>Soluciones implementadas</t>
  </si>
  <si>
    <t>5 - Departamento de Infraestructura del SECP Fortalecido y Gestionado</t>
  </si>
  <si>
    <t>Actividades administrativas necesarias para el funcionamiento, gestion y fortalecimiento del departamento de infraestructura del SECP</t>
  </si>
  <si>
    <t>Actividades administrativas realizadas</t>
  </si>
  <si>
    <t>Gestion del indicador de calidad.</t>
  </si>
  <si>
    <t>10.5 - Departamento de Funcionalidad del SECP</t>
  </si>
  <si>
    <t>1 - Habilitación y mantenimiento logico operacional del SECP realizado</t>
  </si>
  <si>
    <t>Adecuaciones imprescindibles ante modificaciones en leyes, resoluciones, políticas bancarias y otros reglamentos, en el marco de la transición a un nuevo año.</t>
  </si>
  <si>
    <t>Mejoras implementadas en el SNCCP y el SECP</t>
  </si>
  <si>
    <t>2 - Requerimientos de desarrollo tecnológico gestionados.</t>
  </si>
  <si>
    <t>Levantar y optimizar procesos mediante la implementación de mejoras que agilicen la gestión, contribuyendo así a la completa satisfacción de nuestros clientes.</t>
  </si>
  <si>
    <t>Mejoras implementadas en el SNCCP</t>
  </si>
  <si>
    <t>3 - Levantamiento y documentación de los procedimientos del Departamento de Funcionalidad del SECP basados en la ficha de macroproceso de la consultoría experta Excellent Tech realizados</t>
  </si>
  <si>
    <t>El levantamiento y documentación de los procedimientos del Departamento de Funcionalidad del Sistema Electrónico de Compras (SECP) se lleva a cabo mediante un proceso detallado basado en la ficha de macroproceso proporcionada por la consultoría experta Excellent Tech. Este enfoque implica la identificación, análisis y registro exhaustivo de los procedimientos operativos del departamento, con especial énfasis en la funcionalidad del SECP. Los consultores de Excellent Tech, con su experiencia especializada, colaboran estrechamente con el personal del departamento para recopilar información clave sobre los procesos existentes, asegurando una comprensión completa de las operaciones diarias y los flujos de trabajo.</t>
  </si>
  <si>
    <t>Cantidad de procedimientos levantados/documentados.</t>
  </si>
  <si>
    <t>4 - Departamento de Funcionalidad del SECP gestionado y fortalecido</t>
  </si>
  <si>
    <t>Actividades administrativas necesarias para el funcionamiento, gestión y fortalecimiento del departamento Funcionalidad del SECP</t>
  </si>
  <si>
    <t>5 - Solicitudes tecnológicas en el SECP respondidas y completadas</t>
  </si>
  <si>
    <t>Resolución en tiempo oportuno de solicitudes tecnológicas reportadas.</t>
  </si>
  <si>
    <t>Solicitudes atendidas</t>
  </si>
  <si>
    <t>6 - Indicador de calidad gestionado.</t>
  </si>
  <si>
    <t>Indicador: Porcentajes de solicitudes tecnológicas respondidas en el SECP dentro de los plazos acordados.</t>
  </si>
  <si>
    <t>7 - Fase II - Diseño funcional de Mejoras mínimas del SECP Implementado</t>
  </si>
  <si>
    <t>Elaboración de los requisitos funcionales necesarios para el desarrollo e implementación de las mejoras mínimas del SECP.</t>
  </si>
  <si>
    <t>Cantidad de requerimientos aceptados.</t>
  </si>
  <si>
    <t>8 - Implementación de Ley 47-25 en el SECP completada</t>
  </si>
  <si>
    <t>Elaboración de los requisitos funcionales esenciales para el desarrollo e implementación del Reglamento de Aplicación 47-25 en el Sistema Electrónico de Compras Públicas (SECP).</t>
  </si>
  <si>
    <t>9 - Fase II - Servicio de InfoPago implementada</t>
  </si>
  <si>
    <t>Elaboración de los requisitos funcionales necesarios para el desarrollo e implementación de InfoPago del SECP.</t>
  </si>
  <si>
    <t>10 - Fase II: InfoSECP - Implementada</t>
  </si>
  <si>
    <t>Elaboración de los requisitos funcionales necesarios para el desarrollo e implementación de InfoSECP.</t>
  </si>
  <si>
    <t>11 - Traspaso de Gestión de creación de Bancos en el SECP desde Funcionalidad a Gestión de Proveedores, Completada.</t>
  </si>
  <si>
    <t>Traspaso a gestión de proveedores toda la operatividad para la creación de bancos en el SECP,  desde la creación de la solicitud hasta la incorporación en el SECP a través de base de datos.</t>
  </si>
  <si>
    <t>12 - Traspaso de funciones de asignación de roles de análisis y aprobación de Gestión de Proveedores, Completada</t>
  </si>
  <si>
    <t>Traspaso de la operación de asignación de roles de usuarios de Gestión de Proveedores, desde funcional a Seguridad TIC</t>
  </si>
  <si>
    <t>13 - Traspaso de las funciones de asignación de la actividad de cierre correspondientes a la configuración de rutas de archivo realizada</t>
  </si>
  <si>
    <t>11 - Dirección de Gestión del SNCP</t>
  </si>
  <si>
    <t>11.1 - Departamento de Ciencia de Datos del SNCP</t>
  </si>
  <si>
    <t>1 - Información estadística y datos del SNCP analizados, presentados y publicados.</t>
  </si>
  <si>
    <t>Este producto implica la creación de una cantidad específica de dashboards y/o boletines que presenten información estadística relevante del Sistema Nacional de Contrataciones Públicas (SNCP). Estos recursos visuales proporcionarán un análisis detallado de los datos asociados al SNCP.</t>
  </si>
  <si>
    <t>2 - Solicitudes resueltas asociadas a los datos del SNCP y/o herramientas basadas en datos.</t>
  </si>
  <si>
    <t>Indicador de Producción PEI: Cantidad de solicitudes resueltas asociadas a los datos del SNCP y/o herramientas basadas en datos.
Dar respuesta de las solicitudes de datos realizadas al área de Ciencias de Datos del Sistema Nacional de Contrataciones Públicas. La meta es completar las solicitudes de forma oportuna y precisa  según el requerimiento de información recibido.</t>
  </si>
  <si>
    <t>3 - Constancias de datos asociados al SNCP emitidas</t>
  </si>
  <si>
    <t>Este producto se centra en la emisión de constancias de datos relacionados con el Sistema Nacional de Contrataciones Públicas de acuerdo con las solicitudes de certificación realizadas al área. Las constancias servirán como documentos oficiales que respaldan la información asociada al sistema.</t>
  </si>
  <si>
    <t>4 - Herramientas tecnológicas basadas en datos del SNCP desarrolladas y/o actualizadas</t>
  </si>
  <si>
    <t>Involucra la creación y mejora de herramientas tecnológicas que se basan en los datos generados por el SNCP. La meta es desarrollar un número específico de estas herramientas para optimizar los procesos y la gestión de datos.</t>
  </si>
  <si>
    <t>5 - Informe de análisis de tendencias del Sistema Nacional de Contrataciones Públicas elaborado</t>
  </si>
  <si>
    <t>Elaborar un informe que analiza las tendencias dentro del Sistema Nacional de Contrataciones Públicas, proporcionando información valiosa sobre patrones, cambios y estadísticas relevantes en el ámbito de las contrataciones públicas.</t>
  </si>
  <si>
    <t>6 - Departamento de Ciencia de Datos del SNCP fortalecido y gestionado</t>
  </si>
  <si>
    <t>Fortalecer y gestionar el Departamento de Ciencia de Datos del Sistema Nacional de Catastro y Propiedad (SNCP), asegurando una estructura organizativa eficiente, recursos humanos capacitados y un entorno de trabajo óptimo. Este producto abarca todas las actividades administrativas y de recursos humanos necesarias para el correcto funcionamiento y desarrollo del equipo de datos.</t>
  </si>
  <si>
    <t>Indicador: Porcentaje de solicitudes de datos y/o tareas asociadas al desarrollo de herramientas resueltas en tiempo oportuno.</t>
  </si>
  <si>
    <t>8 - Solicitudes resueltas asociadas a los datos del SNCP y/o herramientas basadas en datos.</t>
  </si>
  <si>
    <t>11.2 - Departamento de Monitoreo del SNCP</t>
  </si>
  <si>
    <t>1 - Procesos de contrataciones del SNCP monitoreados</t>
  </si>
  <si>
    <t>Monitorear los procesos de compra (Compra menor y Debajo del umbral) para validar el cumplimiento de la normativa de compras y contrataciones públicas, así como la gestión de las unidades de compra en el cumplimiento normativo. Los métodos de monitoreo de publicación en prensa, alertas electrónicas o automatizadas y los boletines trimestrales.</t>
  </si>
  <si>
    <t>Monitoreos realizados</t>
  </si>
  <si>
    <t>Indicador: Porcentaje de procesos monitoreados de Licitación Pública Nacional, Subasta Inversa, Licitación Restringida y comparaciones de precios, enviados en tiempo oportuno.</t>
  </si>
  <si>
    <t>3 - Proceso monitoreados de Licitación Pública Nacional, Licitación Internacional, Licitación Restringida, Subasta Inversa, Sorteo de Obras, Procesos de Excepción y Comparaciones de Precios, enviados en tiempo oportuno</t>
  </si>
  <si>
    <t>Indicador de producción PEI: Cantidad de procesos monitoreados de Licitación Pública Nacional, Licitación Internacional, Licitación Restringida, Subasta Inversa, Sorteo de Obras, Procesos de Excepción y Comparaciones de Precios, enviados en tiempo oportuno.</t>
  </si>
  <si>
    <t>4 - Departamento de Monitoreo Gestionado y Fortalecido</t>
  </si>
  <si>
    <t>Realizar las actividades administrativas para la gestión eficiente del área.</t>
  </si>
  <si>
    <t>1 - Unidades de Cumplimiento Regulatorio integradas en las instituciones contratantes</t>
  </si>
  <si>
    <t>Unidades de Cumplimiento Regulatorio integradas en las instituciones contratantes con la finalidad de garantizar y promover el cumplimiento normativo bajo un esquema de gestión de riesgos de incumplimiento legal y prevención de irregularidades administrativas.</t>
  </si>
  <si>
    <t>2 - Seguimiento a la gestión eficiente de las contrataciones públicas a través de las Unidades de Cumplimiento realizados</t>
  </si>
  <si>
    <t>Indicador de producción PEI: Cantidad de informes realizados para la gestión de cumplimiento del SNCP 
Informes para la gestión de cumplimiento del SNCP: Seguimiento a la gestión eficiente de las contrataciones públicas a través de las Unidades de Cumplimiento realizados.</t>
  </si>
  <si>
    <t>3 - Instrumentos de gestión del cumplimiento elaborados y divulgados</t>
  </si>
  <si>
    <t>Instrumentos de gestión del cumplimiento elaborados y divulgados, relacionados con el funcionamiento de las Unidades de Cumplimiento, Debida Diligencia, entre otros.</t>
  </si>
  <si>
    <t>4 - Sistema de Gestión Antisoborno administrado</t>
  </si>
  <si>
    <t>Gestionar las actividades operativas para asegurar el correcto funcionamiento del Sistema de Gestión Antisoborno certificado.</t>
  </si>
  <si>
    <t>5 - División de Cumplimiento gestionada y fortalecida</t>
  </si>
  <si>
    <t>División de Cumplimiento fortalecida.</t>
  </si>
  <si>
    <t>6 - Indicador de calidad  gestionado</t>
  </si>
  <si>
    <t>Indicador de calidad PEI: Porcentaje de informes realizados en el tiempo de compromiso.</t>
  </si>
  <si>
    <t>1 - Informes elaborados y comunicaciones emitidas para la gestión de riesgos del SNCP</t>
  </si>
  <si>
    <t>Indicador de producción PEI: Cantidad de informes elaborados y comunicaciones emitidas para la gestión de riesgos del SNCP.
Identificar cualquier situación, acción o falta que pueda implicar el incumplimiento o violación del Régimen de Prohibiciones.</t>
  </si>
  <si>
    <t>2 - Posibles vulneraciones al Régimen de Prohibiciones detectadas</t>
  </si>
  <si>
    <t>Detectar cualquier situación, acción o comportamiento que pueda constituir una violación de las restricciones o prohibiciones establecidas en el Régimen de Prohibiciones, específicamente los funcionarios de primer y segundo nivel del Gobierno General.</t>
  </si>
  <si>
    <t>3 - Opiniones técnicas sobre gestión de riesgos emitidas al SNCP.</t>
  </si>
  <si>
    <t>Evaluaciones especializadas y fundamentadas sobre aspectos técnicos, gestión de riesgos, normativos o procedimentales relacionados con procesos de contratación pública.</t>
  </si>
  <si>
    <t>4 - Instrumentos para orientar al SNCP en materia de Gestión de Riesgos elaborados y divulgados.</t>
  </si>
  <si>
    <t>Herramientas desarrolladas y difundidas para asegurar la correcta gestión de riesgos en los procedimientos de contrataciones.</t>
  </si>
  <si>
    <t>5 - Metodología para la evaluación de los Sistemas de Contratación Pública (MAPS) aplicada.</t>
  </si>
  <si>
    <t>Seguimiento al plan de acción de la herramienta universal para evaluar Sistemas de Contratación Pública con base en estándares internacionales.</t>
  </si>
  <si>
    <t>6 - Sistema de Administración de Riesgos institucional implementado.</t>
  </si>
  <si>
    <t>Seguimiento a la implementación del Sistema de Administración de Riesgos institucional, en coordinación con el Sistema de Gestión Antisoborno.</t>
  </si>
  <si>
    <t>7 - División de Riesgos gestionada y fortalecida</t>
  </si>
  <si>
    <t>Gestión administrativa de la división.</t>
  </si>
  <si>
    <t>Indicador: Porcentaje de informes realizados y comunicaciones emitidas para la gestión de riesgos del SNCP en el tiempo de compromiso.</t>
  </si>
  <si>
    <t>12 - Dirección de Estrategia y Eficiencia de las Compras</t>
  </si>
  <si>
    <t>12.1 - Departamento de Catálogo de Bienes y Servicios</t>
  </si>
  <si>
    <t>1 - Decreto Núm. 385-2025 relativo a bienes de consumo desplegado e implementado</t>
  </si>
  <si>
    <t>Implementar las disposiciones del Decreto 385-2025 para regular los Bienes de Consumo en el CBS, asegurando la correcta clasificación y disponibilidad en el catálogo.</t>
  </si>
  <si>
    <t>2 - Solicitudes internas y externas sobre el Catálogo de Bienes y Servicios respondidas garantizando eficiencia y consistencia en la atención</t>
  </si>
  <si>
    <t>"Indicador de producción PEI: Cantidad de solicitudes de asistencias técnicas resueltas en el segundo nivel de escalamiento sobre el CBS
Consiste en la recepción y atención de solicitudes de identificación de ítems de compras en el catálogo de bienes y servicios por parte de los usuarios del sistema nacional de contrataciones públicas."</t>
  </si>
  <si>
    <t>3 - Normalización del Departamento de Catálogo de Bienes y Servicios, diseñado e implementado</t>
  </si>
  <si>
    <t>Diseñar e implementar la normalización del Departamento de Catálogo de Bienes y Servicios mediante la elaboración, validación, aprobación y divulgación de políticas, lineamientos y criterios técnicos que estandaricen su gestión y fortalezcan la consistencia y calidad de los procesos</t>
  </si>
  <si>
    <t>Políticas aprobadas</t>
  </si>
  <si>
    <t>4 - Apoyo y participación en la gestión y mantenimiento del Sistema de Consulta de Bienes y Servicios</t>
  </si>
  <si>
    <t>Mantener operativo y actualizado el sistema de consulta</t>
  </si>
  <si>
    <t>Sistema en funcionamiento</t>
  </si>
  <si>
    <t>5 - Listado de bienes comunes gestionados para estandarización, en el marco de la implementación de la Ley 47-25 y su reglamento de aplicación, aprobado mediante el Decreto 52-26</t>
  </si>
  <si>
    <t>Gestionar la elaboración, validación, aprobación y divulgación del Listado de Bienes Comunes estandarizables, conforme a la Ley 47-25 y su Reglamento (Decreto 52-26), para asegurar criterios uniformes y mejorar la eficiencia en las compras públicas.</t>
  </si>
  <si>
    <t>Listado de Bienes Comunes aprobado</t>
  </si>
  <si>
    <t>6 - Metodología del mapeo de abastecimiento público 2025 implementada</t>
  </si>
  <si>
    <t>Aplicación de una metodología para analizar el gasto, evaluar el riesgo de suministro y segmentar bienes y servicios mediante la Matriz de Kraljic y el Análisis de Pareto, con el fin de optimizar la planificación y gestión del abastecimiento público.</t>
  </si>
  <si>
    <t>7 - Propuesta de clasificación temática en un sector priorizado diseñada e implementada</t>
  </si>
  <si>
    <t>Elaborar y poner en marcha un catálogo temático en un sector priorizado para mejorar la organización y consulta de bienes y servicios.</t>
  </si>
  <si>
    <t>8 - Departamento catálogo de bienes y servicios gestionado y fortalecido</t>
  </si>
  <si>
    <t>Realizar las actividades administrativas que garanticen una gestión eficiente del departamento.</t>
  </si>
  <si>
    <t>9 - Indicador de calidad gestionado</t>
  </si>
  <si>
    <t>Indicador de calidad PEI: Nivel de satisfacción de los usuarios internos y externos sobre el Catálogo de Bienes y Servicios
Indicador diseñado e implementado para medir el nivel de satisfacción de los usuarios del Catálogo de Bienes y Servicios.</t>
  </si>
  <si>
    <t>12.2 - Departamento de Operaciones Eficientes y Acuerdos Marco</t>
  </si>
  <si>
    <t>1 - Gestión y coordinación de las iniciativas estratégicas, en atención a la Ley 47-25 ejecutadas</t>
  </si>
  <si>
    <t>Coordinar e impulsar las iniciativas estratégicas derivadas de la Ley 47-25, promoviendo la articulación institucional y la planificación efectiva para su implementación</t>
  </si>
  <si>
    <t>2 - Coordinación y diseño de propuesta de reglamento de aplicación de convenios marco realizados</t>
  </si>
  <si>
    <t>Formular una propuesta de reglamento que regule la implementación de los convenios marco, en cumplimiento con los lineamientos establecidos en la Ley 47-25, considerando referentes normativos y buenas prácticas internacionales.</t>
  </si>
  <si>
    <t>3 - Módulo de capacitación desarrollado según Ley 47-25</t>
  </si>
  <si>
    <t>Diseñar e implementar un plan de capacitación  sobre las iniciativas vinculadas a las funciones del Departamento de Operaciones Eficientes a traves del campus virtual de la DGCP</t>
  </si>
  <si>
    <t>4 - Iniciativas de la Dirección General apoyadas</t>
  </si>
  <si>
    <t>Proporcionar asistencia técnica en la formulación, análisis y desarrollo de propuestas estratégicas solicitadas por la Dirección General.</t>
  </si>
  <si>
    <t>5 - Procedimientos del Departamento de Operaciones Eficientes normalizados y documentados</t>
  </si>
  <si>
    <t>Indicador de Producción PEI: Cantidad de propuestas presentadas para eficientizar las operaciones
Elaboración de los documentos procedimentales de acuerdo con los productos implementados</t>
  </si>
  <si>
    <t>6 - Gestión y elaboración de Fichas Técnicas Estandarizadas</t>
  </si>
  <si>
    <t>Indicador PEI: Cantidad de fichas técnicas presentadas en borrador para aprobación
 A fin de reflejar de manera precisa el alcance real de las actividades que se están desarrollando.</t>
  </si>
  <si>
    <t>7 - Presentación de propuesta basado en el Programa Regional de Formación en Compras Públicas Innovadoras</t>
  </si>
  <si>
    <t>8 - Departamento de Operaciones Eficiente y Acuerdos Marcos gestionado y fortalecido</t>
  </si>
  <si>
    <t>Indicador de calidad PEI: Nivel de cumplimiento de las iniciativas estratégicas de acuerdo con las normas vigentes.</t>
  </si>
  <si>
    <t>12.3 - Centro de Estudios e Investigación en Contratación Pública (CEICP)</t>
  </si>
  <si>
    <t>1 - Indicador de calidad gestionado</t>
  </si>
  <si>
    <t>Indicador de calidad PEI: Nivel de cumplimiento de iniciativas programadas para el mes. Nivel de cumplimiento de las iniciativas desarrolladas por el CEICP  para el período evaluado</t>
  </si>
  <si>
    <t>Porcentaje de cumplimiento de las iniciativas programadas para el período</t>
  </si>
  <si>
    <t>2 - Iniciativas desarrolladas desde el CEICP con los diferentes actores del sistema.</t>
  </si>
  <si>
    <t>Indicador de producción PEI: Cantidad de iniciativas planificadas, coordinadas y ejecutadas por el CEICP con actores del Sistema Nacional de Contrataciones Públicas, incluyendo alianzas formalizadas, actividades didácticas y publicaciones académicas.</t>
  </si>
  <si>
    <t>Cantidad de iniciativas desarrolladas desde el CEICP</t>
  </si>
  <si>
    <t>3 - Publicaciones académicas divulgadas.</t>
  </si>
  <si>
    <t>Preparación y divulgación de publicaciones académicas, incluyendo las ediciones de la Revista Contrataciones RD y los compendios de casos de estudio.</t>
  </si>
  <si>
    <t>4 - Actividades didácticas con actores del Sistema de Contrataciones Públicas realizadas.</t>
  </si>
  <si>
    <t>Coordinación y ejecución de actividades didácticas con actores del SNCP, incluyendo webinars, paneles, eventos y Foro con expertos nacionales e internacionales.</t>
  </si>
  <si>
    <t>5 - Oportunidades de mejora para el Sistema Nacional Contrataciones Públicas identificadas.</t>
  </si>
  <si>
    <t>Se realizarán actividades con unidades de compra y otros actores del SNCP con temas específicos definidos en las convocatorias, para que estos expongan sus necesidades y se genere un informe de hallazgos y propuestas para ser evaluadas por el equipo del órgano rector.</t>
  </si>
  <si>
    <t>6 - Institucionalidad del CEICP fortalecida y gestionada</t>
  </si>
  <si>
    <t>Incluye los esfuerzos realizados para la consolidación operativa del CEICP, incluyendo seguimiento a productos del CEICP, visibilidad y posicionamiento.</t>
  </si>
  <si>
    <t>Cantidad de acciones realizadas para fortalecer y visbilizar el CEICP</t>
  </si>
  <si>
    <t>13 - Dirección de Investigaciones y Reclamos del SNCP</t>
  </si>
  <si>
    <t>13.1 - Departamento de Análisis de Controversias Administrativas</t>
  </si>
  <si>
    <t>1 - Propuesta de dictamen sobre solución jurídica de las reclamaciones, investigaciones y acciones conexas elaborada</t>
  </si>
  <si>
    <t>Elaboración de propuestas de solución jurídica a las controversias sucitadas en los procedimientos de contratación del Sistema Nacional de Contrataciones Públicas</t>
  </si>
  <si>
    <t>2 - Informes de instrucción y recomendación de solución jurídica sobre el procedimiento sancionador elaborado</t>
  </si>
  <si>
    <t>Informe de instrucción que documenta los hechos del procedimiento sancionador y presenta la recomendación jurídica para su resolución.</t>
  </si>
  <si>
    <t>3 - Asistencia técnica a usuarios internos y externos a través de los diferentes canales institucionales gestionadas.</t>
  </si>
  <si>
    <t>Consiste en la atención y solución de requerimientos presentados por usuarios internos y externos mediante diversos canales institucionales, asegurando un servicio ágil y confiable.</t>
  </si>
  <si>
    <t>4 - Departamento de Investigación Administrativa gestionado y fortalecido</t>
  </si>
  <si>
    <t>Gestión y fortalecimiento continuo del Departamento de Investigación Administrativa para mejorar su eficacia y capacidad operativa.</t>
  </si>
  <si>
    <t>Monitoreo y gestión continua de indicadores para asegurar la calidad en los procesos</t>
  </si>
  <si>
    <t>6 - Resoluciones/informes/comunicaciones emitidas para la solución de controversias</t>
  </si>
  <si>
    <t>Indicador PEI: Emisión de documentos oficiales que resuelven controversias mediante decisiones y comunicaciones formales.</t>
  </si>
  <si>
    <t>13.2 - Departamento de Inteligencia y Casos Especiales</t>
  </si>
  <si>
    <t>1 - Asistencias tecnicas sobre inteligencia y casos especiales entregadas</t>
  </si>
  <si>
    <t>Asistencias entregadas. por la vía, física y electrónica a consumidores internos y externos.</t>
  </si>
  <si>
    <t>2 - Departamento de Inteligencia y Casos Especiales gestionado y fortalecido.</t>
  </si>
  <si>
    <t>Departamento de Inteligencia y Casos Especiales gestionado y fortalecido.</t>
  </si>
  <si>
    <t>Actividades y reuniones sostenidas</t>
  </si>
  <si>
    <t>3 - Informes de inteligencia elaborados para consumidores internos y externos</t>
  </si>
  <si>
    <t>Indicador de producción PEI: Cantidad de informes de Inteligencia elaborados para consumidores internos o externos.</t>
  </si>
  <si>
    <t>Informes</t>
  </si>
  <si>
    <t>Porcentaje de informes elaborados que no requirieron correccion.</t>
  </si>
  <si>
    <t>14 - Dirección de Políticas, Normas y Procedimientos</t>
  </si>
  <si>
    <t>14.1 - Departamento de Normas y Procedimientos</t>
  </si>
  <si>
    <t>1 - Políticas, normativas y procedimientos del Sistema Nacional de Contrataciones Públicas aprobadas y socializadas</t>
  </si>
  <si>
    <t>Documentos oficiales (leyes, decretos, resoluciones, circulares, documentos estándar, entre otros) que en su totalidad diseñan y conforman el Sistema Nacional de Compras y Contrataciones Públicas. Estas normativas y decisiones que el ordenamiento jurídico y esta Dirección General, en su función de Órgano Rector, disponen un marco legal apegado a los principios rectores de la Constitución dominicana y la Ley de Contrataciones Públicas, y que persigue el objetivo de transparencia, participación y excelencia en los procedimientos de contratación pública.</t>
  </si>
  <si>
    <t>Políticas, normativas y procedimientos del Sistema Nacional de Contrataciones Públicas aprobadas</t>
  </si>
  <si>
    <t>2 - Departamento de Normas y Procedimientos gestionado y fortalecido</t>
  </si>
  <si>
    <t>Actividades administrativas que contribuyen a la adecuada gestión y el fortalecimiento de la unidad, como entregables de gestión de personal, elaboración de memoria, iniciativas de integración, etc.</t>
  </si>
  <si>
    <t>Actividades administrativas</t>
  </si>
  <si>
    <t>Porcentaje de políticas actualizadas del SNCP en atención a las necesidades identificadas.</t>
  </si>
  <si>
    <t>14.2 - Departamento de Análisis Técnico Legal</t>
  </si>
  <si>
    <t>1 - Propuestas de opiniones técnico-legales sobre consultas vinculadas al SNCCP</t>
  </si>
  <si>
    <t>Indicador PEI: Dar respuesta a las opiniones técnico-legales que presenten los distintos actores del SNCCP, respecto al marco normativo .</t>
  </si>
  <si>
    <t>Opiniones técnico-legales emitidas</t>
  </si>
  <si>
    <t>2 - Asistencias técnicas internas sobre el marco legal del SNCCP brindadas</t>
  </si>
  <si>
    <t>Dar respuesta a la asistencias técnicas internas que presenten las distintas áreas de la DGCP, sobre el marco normativo.</t>
  </si>
  <si>
    <t>Asistencia Técnica interna brindada</t>
  </si>
  <si>
    <t>3 - Departamento de Análisis Técnico Legal gestionado y fortalecido</t>
  </si>
  <si>
    <t>Porcentaje de consultas respondidas en atención al mes en que fueron recibidas</t>
  </si>
  <si>
    <t>15 - Coordinación del Despacho</t>
  </si>
  <si>
    <t>1 - Análisis y asesorías técnico legales especializadas</t>
  </si>
  <si>
    <t>2 - Documentos oficiales elaborados, recibidos y despachados</t>
  </si>
  <si>
    <t>Documentos oficiales elaborados, recibidos y despachados</t>
  </si>
  <si>
    <t>3 - Representación institucional y eventos ejecutivos coordinados</t>
  </si>
  <si>
    <t>4 - Fortalecimiento de relaciones, alianzas e iniciativas Internacionales gestionadas</t>
  </si>
  <si>
    <t>Producto orientado a consolidar la proyección y articulación internacional de la DGCP, mediante el fortalecimiento de relaciones con organismos y redes internacionales, la coordinación de iniciativas derivadas de alianzas estratégicas y el intercambio de experiencias en materia de contratación pública. Incluye acciones de difusión de logros en plataformas internacionales, levantamiento de información de interés institucional, acercamientos institucionales y apoyo técnico a iniciativas internacionales.</t>
  </si>
  <si>
    <t>5 - Delegación de responsabilidades operativas y seguimiento realizadas</t>
  </si>
  <si>
    <t>Producto orientado a garantizar la distribución eficiente de tareas dentro del equipo de trabajo, mediante la delegación de responsabilidades operativas de acuerdo con las funciones y competencias establecidas. Incluye el seguimiento sistemático al cumplimiento de dichas responsabilidades, asegurando que las actividades asignadas se ejecuten en los plazos establecidos y con la calidad requerida.</t>
  </si>
  <si>
    <t>6 - Seguimiento a alianzas estratégicas establecidas y convenios realizadas.</t>
  </si>
  <si>
    <t>Seguimiento a alianzas estratégicas establecidas y convenios realizadas.</t>
  </si>
  <si>
    <t>7 - Coordinación del Despacho gestionada y fortalecida</t>
  </si>
  <si>
    <t>Hacer los requerimientos del area, las evaluaciones anuales y monitoreos desempeño, entre otras.</t>
  </si>
  <si>
    <t>8 - Compromisos de alto nivel gestionados</t>
  </si>
  <si>
    <t>Indicador de producción: Cantidad de compromisos de alto nivel gestionados por el Despacho</t>
  </si>
  <si>
    <t>9 - Indicador de calidad gestionado.</t>
  </si>
  <si>
    <t>Porcentaje de compromisos de alto nivel cumplidos en plazo</t>
  </si>
  <si>
    <t>% de Ejecución</t>
  </si>
  <si>
    <t>Logrado al 31/03/2026</t>
  </si>
  <si>
    <t>Ministerio de Hacienda</t>
  </si>
  <si>
    <t>Dirección General de Contrataciones Públicas</t>
  </si>
  <si>
    <t>Informe Trimestral Plan Operativo Anual</t>
  </si>
  <si>
    <t xml:space="preserve">Primer Trimestre </t>
  </si>
  <si>
    <t>6.5 - División de Servicios Generales</t>
  </si>
  <si>
    <t>6.5.1 - Sección de Transportación</t>
  </si>
  <si>
    <t>6.5.2 - Sección de Mayordomía</t>
  </si>
  <si>
    <t>6.5.3 - Sección de Mantenimiento</t>
  </si>
  <si>
    <t>11.3 - Departamento de Verificación del SNCP</t>
  </si>
  <si>
    <t>11.3.1 - División de Cumplimiento del SNCP</t>
  </si>
  <si>
    <t>11.3.2 - División de Riesgos del SNCP</t>
  </si>
  <si>
    <t>Productos</t>
  </si>
  <si>
    <t>Total General DGCP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</si>
</sst>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15" x14ac:knownFonts="1">
    <font>
      <sz val="11"/>
      <color rgb="FF000000"/>
      <name val="Calibri"/>
      <family val="2"/>
      <scheme val="minor"/>
    </font>
    <font>
      <sz val="11"/>
      <name val="Calibri"/>
    </font>
    <font>
      <b/>
      <sz val="11"/>
      <color rgb="FF000000"/>
      <name val="Calibri"/>
    </font>
    <font>
      <sz val="11"/>
      <color rgb="FF000000"/>
      <name val="Calibri"/>
    </font>
    <font>
      <sz val="11"/>
      <color rgb="FF000000"/>
      <name val="Calibri"/>
      <family val="2"/>
      <scheme val="minor"/>
    </font>
    <font>
      <b/>
      <sz val="11"/>
      <color theme="0"/>
      <name val="Calibri"/>
      <family val="2"/>
    </font>
    <font>
      <sz val="11"/>
      <color theme="0"/>
      <name val="Calibri"/>
      <family val="2"/>
    </font>
    <font>
      <sz val="11"/>
      <name val="Calibri"/>
      <family val="2"/>
    </font>
    <font>
      <b/>
      <sz val="18"/>
      <color rgb="FF002060"/>
      <name val="Book Antiqua"/>
      <family val="1"/>
    </font>
    <font>
      <b/>
      <sz val="20"/>
      <color theme="3" tint="0.39997558519241921"/>
      <name val="Book Antiqua"/>
      <family val="1"/>
    </font>
    <font>
      <b/>
      <sz val="20"/>
      <color theme="1" tint="0.499984740745262"/>
      <name val="Book Antiqua"/>
      <family val="1"/>
    </font>
    <font>
      <b/>
      <sz val="14"/>
      <color rgb="FF002060"/>
      <name val="Book Antiqua"/>
      <family val="1"/>
    </font>
    <font>
      <b/>
      <sz val="11"/>
      <color rgb="FF000000"/>
      <name val="Calibri"/>
      <family val="2"/>
    </font>
    <font>
      <b/>
      <sz val="14"/>
      <color theme="0"/>
      <name val="Calibri"/>
      <family val="2"/>
    </font>
    <font>
      <sz val="14"/>
      <color theme="0"/>
      <name val="Calibri"/>
      <family val="2"/>
    </font>
  </fonts>
  <fills count="13">
    <fill>
      <patternFill patternType="none"/>
    </fill>
    <fill>
      <patternFill patternType="gray125"/>
    </fill>
    <fill>
      <patternFill patternType="solid">
        <fgColor rgb="FFD3D3D3"/>
        <bgColor rgb="FFD3D3D3"/>
      </patternFill>
    </fill>
    <fill>
      <patternFill patternType="solid">
        <fgColor theme="4"/>
        <bgColor rgb="FFBDD6EE"/>
      </patternFill>
    </fill>
    <fill>
      <patternFill patternType="solid">
        <fgColor theme="4"/>
        <bgColor rgb="FF2F5496"/>
      </patternFill>
    </fill>
    <fill>
      <patternFill patternType="solid">
        <fgColor rgb="FF002060"/>
        <bgColor rgb="FFC0C0C0"/>
      </patternFill>
    </fill>
    <fill>
      <patternFill patternType="solid">
        <fgColor rgb="FF002060"/>
        <bgColor indexed="64"/>
      </patternFill>
    </fill>
    <fill>
      <patternFill patternType="solid">
        <fgColor theme="0" tint="-0.499984740745262"/>
        <bgColor rgb="FFD3D3D3"/>
      </patternFill>
    </fill>
    <fill>
      <patternFill patternType="solid">
        <fgColor theme="0" tint="-0.499984740745262"/>
        <bgColor indexed="64"/>
      </patternFill>
    </fill>
    <fill>
      <patternFill patternType="solid">
        <fgColor theme="1" tint="0.499984740745262"/>
        <bgColor rgb="FFD3D3D3"/>
      </patternFill>
    </fill>
    <fill>
      <patternFill patternType="solid">
        <fgColor theme="1" tint="0.499984740745262"/>
        <bgColor indexed="64"/>
      </patternFill>
    </fill>
    <fill>
      <patternFill patternType="solid">
        <fgColor theme="3" tint="0.39997558519241921"/>
        <bgColor rgb="FFC0C0C0"/>
      </patternFill>
    </fill>
    <fill>
      <patternFill patternType="solid">
        <fgColor theme="3" tint="0.39997558519241921"/>
        <bgColor indexed="64"/>
      </patternFill>
    </fill>
  </fills>
  <borders count="1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top/>
      <bottom style="thin">
        <color rgb="FFD3D3D3"/>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9" fontId="4" fillId="0" borderId="0" applyFont="0" applyFill="0" applyBorder="0" applyAlignment="0" applyProtection="0"/>
  </cellStyleXfs>
  <cellXfs count="69">
    <xf numFmtId="0" fontId="1" fillId="0" borderId="0" xfId="0" applyFont="1"/>
    <xf numFmtId="0" fontId="2" fillId="0" borderId="0" xfId="0" applyFont="1" applyAlignment="1">
      <alignment horizontal="center" vertical="center" wrapText="1" readingOrder="1"/>
    </xf>
    <xf numFmtId="0" fontId="3" fillId="0" borderId="1" xfId="0" applyFont="1" applyBorder="1" applyAlignment="1">
      <alignment horizontal="left" vertical="top" wrapText="1" readingOrder="1"/>
    </xf>
    <xf numFmtId="164" fontId="3" fillId="0" borderId="1" xfId="0" applyNumberFormat="1"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0" fontId="2" fillId="2" borderId="1" xfId="0" applyFont="1" applyFill="1" applyBorder="1" applyAlignment="1">
      <alignment horizontal="center" vertical="center" wrapText="1" readingOrder="1"/>
    </xf>
    <xf numFmtId="0" fontId="1" fillId="0" borderId="0" xfId="0" applyFont="1" applyAlignment="1">
      <alignment horizontal="center" vertical="center"/>
    </xf>
    <xf numFmtId="9" fontId="3" fillId="0" borderId="1" xfId="1" applyFont="1" applyBorder="1" applyAlignment="1">
      <alignment horizontal="center" vertical="center" wrapText="1" readingOrder="1"/>
    </xf>
    <xf numFmtId="9" fontId="2" fillId="2" borderId="1" xfId="0" applyNumberFormat="1" applyFont="1" applyFill="1" applyBorder="1" applyAlignment="1">
      <alignment horizontal="center" vertical="center" wrapText="1" readingOrder="1"/>
    </xf>
    <xf numFmtId="10" fontId="2" fillId="2" borderId="1" xfId="0" applyNumberFormat="1" applyFont="1" applyFill="1" applyBorder="1" applyAlignment="1">
      <alignment horizontal="center" vertical="center" wrapText="1" readingOrder="1"/>
    </xf>
    <xf numFmtId="0" fontId="5" fillId="5" borderId="1" xfId="0" applyFont="1" applyFill="1" applyBorder="1" applyAlignment="1">
      <alignment horizontal="center" vertical="center" wrapText="1" readingOrder="1"/>
    </xf>
    <xf numFmtId="9" fontId="5" fillId="5" borderId="1" xfId="0" applyNumberFormat="1" applyFont="1" applyFill="1" applyBorder="1" applyAlignment="1">
      <alignment horizontal="center" vertical="center" wrapText="1" readingOrder="1"/>
    </xf>
    <xf numFmtId="9" fontId="5" fillId="9" borderId="1" xfId="0" applyNumberFormat="1" applyFont="1" applyFill="1" applyBorder="1" applyAlignment="1">
      <alignment horizontal="center" vertical="center" wrapText="1" readingOrder="1"/>
    </xf>
    <xf numFmtId="0" fontId="5" fillId="5" borderId="4" xfId="0" applyFont="1" applyFill="1" applyBorder="1" applyAlignment="1">
      <alignment horizontal="center" vertical="center" wrapText="1" readingOrder="1"/>
    </xf>
    <xf numFmtId="0" fontId="5" fillId="9" borderId="1" xfId="0" applyFont="1" applyFill="1" applyBorder="1" applyAlignment="1">
      <alignment horizontal="center" vertical="center" wrapText="1" readingOrder="1"/>
    </xf>
    <xf numFmtId="0" fontId="6" fillId="11" borderId="1" xfId="0" applyFont="1" applyFill="1" applyBorder="1" applyAlignment="1">
      <alignment horizontal="center" vertical="center" wrapText="1" readingOrder="1"/>
    </xf>
    <xf numFmtId="0" fontId="3" fillId="0" borderId="4" xfId="0" applyFont="1" applyBorder="1" applyAlignment="1">
      <alignment horizontal="left" vertical="center" wrapText="1" readingOrder="1"/>
    </xf>
    <xf numFmtId="0" fontId="3" fillId="0" borderId="4" xfId="0" applyFont="1" applyBorder="1" applyAlignment="1">
      <alignment horizontal="center" vertical="center" wrapText="1" readingOrder="1"/>
    </xf>
    <xf numFmtId="164" fontId="3" fillId="0" borderId="4" xfId="0" applyNumberFormat="1" applyFont="1" applyBorder="1" applyAlignment="1">
      <alignment horizontal="center" vertical="center" wrapText="1" readingOrder="1"/>
    </xf>
    <xf numFmtId="9" fontId="3" fillId="0" borderId="4" xfId="1" applyFont="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6" fillId="3" borderId="6" xfId="0" applyFont="1" applyFill="1" applyBorder="1" applyAlignment="1">
      <alignment horizontal="center" vertical="center" wrapText="1" readingOrder="1"/>
    </xf>
    <xf numFmtId="0" fontId="5" fillId="5" borderId="6" xfId="0" applyFont="1" applyFill="1" applyBorder="1" applyAlignment="1">
      <alignment horizontal="center" vertical="center" wrapText="1" readingOrder="1"/>
    </xf>
    <xf numFmtId="9" fontId="5" fillId="5" borderId="6" xfId="0" applyNumberFormat="1" applyFont="1" applyFill="1" applyBorder="1" applyAlignment="1">
      <alignment horizontal="center" vertical="center" wrapText="1" readingOrder="1"/>
    </xf>
    <xf numFmtId="9" fontId="13" fillId="11" borderId="1" xfId="0" applyNumberFormat="1" applyFont="1" applyFill="1" applyBorder="1" applyAlignment="1">
      <alignment horizontal="center" vertical="center" wrapText="1" readingOrder="1"/>
    </xf>
    <xf numFmtId="0" fontId="10"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11" fillId="0" borderId="0" xfId="0" applyFont="1" applyAlignment="1">
      <alignment horizontal="center" vertical="center"/>
    </xf>
    <xf numFmtId="0" fontId="13" fillId="11" borderId="1" xfId="0" applyFont="1" applyFill="1" applyBorder="1" applyAlignment="1">
      <alignment horizontal="left" vertical="top" wrapText="1" readingOrder="1"/>
    </xf>
    <xf numFmtId="0" fontId="14" fillId="12" borderId="2" xfId="0" applyFont="1" applyFill="1" applyBorder="1" applyAlignment="1">
      <alignment vertical="top" wrapText="1"/>
    </xf>
    <xf numFmtId="0" fontId="3" fillId="0" borderId="1" xfId="0" applyFont="1" applyBorder="1" applyAlignment="1">
      <alignment horizontal="left" vertical="top" wrapText="1" readingOrder="1"/>
    </xf>
    <xf numFmtId="0" fontId="1" fillId="0" borderId="2" xfId="0" applyFont="1" applyBorder="1" applyAlignment="1">
      <alignment vertical="top" wrapText="1"/>
    </xf>
    <xf numFmtId="0" fontId="5" fillId="5" borderId="4" xfId="0" applyFont="1" applyFill="1" applyBorder="1" applyAlignment="1">
      <alignment horizontal="left" vertical="top" wrapText="1" readingOrder="1"/>
    </xf>
    <xf numFmtId="0" fontId="6" fillId="6" borderId="5" xfId="0" applyFont="1" applyFill="1" applyBorder="1" applyAlignment="1">
      <alignment vertical="top" wrapText="1"/>
    </xf>
    <xf numFmtId="0" fontId="2" fillId="2" borderId="1" xfId="0" applyFont="1" applyFill="1" applyBorder="1" applyAlignment="1">
      <alignment horizontal="left" vertical="top" wrapText="1" readingOrder="1"/>
    </xf>
    <xf numFmtId="0" fontId="1" fillId="0" borderId="3" xfId="0" applyFont="1" applyBorder="1" applyAlignment="1">
      <alignment vertical="top" wrapText="1"/>
    </xf>
    <xf numFmtId="0" fontId="5" fillId="9" borderId="1" xfId="0" applyFont="1" applyFill="1" applyBorder="1" applyAlignment="1">
      <alignment horizontal="left" vertical="top" wrapText="1" readingOrder="1"/>
    </xf>
    <xf numFmtId="0" fontId="6" fillId="10" borderId="2" xfId="0" applyFont="1" applyFill="1" applyBorder="1" applyAlignment="1">
      <alignment vertical="top" wrapText="1"/>
    </xf>
    <xf numFmtId="0" fontId="6" fillId="10" borderId="3" xfId="0" applyFont="1" applyFill="1" applyBorder="1" applyAlignment="1">
      <alignment vertical="top" wrapText="1"/>
    </xf>
    <xf numFmtId="0" fontId="12" fillId="2" borderId="1" xfId="0" applyFont="1" applyFill="1" applyBorder="1" applyAlignment="1">
      <alignment horizontal="left" vertical="top" wrapText="1" readingOrder="1"/>
    </xf>
    <xf numFmtId="0" fontId="3" fillId="0" borderId="1" xfId="0" applyFont="1" applyBorder="1" applyAlignment="1">
      <alignment horizontal="left" vertical="center" wrapText="1" readingOrder="1"/>
    </xf>
    <xf numFmtId="0" fontId="1" fillId="0" borderId="2" xfId="0" applyFont="1" applyBorder="1" applyAlignment="1">
      <alignment vertical="center" wrapText="1"/>
    </xf>
    <xf numFmtId="0" fontId="3" fillId="0" borderId="4" xfId="0" applyFont="1" applyBorder="1" applyAlignment="1">
      <alignment horizontal="left" vertical="center" wrapText="1" readingOrder="1"/>
    </xf>
    <xf numFmtId="0" fontId="1" fillId="0" borderId="5" xfId="0" applyFont="1" applyBorder="1" applyAlignment="1">
      <alignment vertical="center" wrapText="1"/>
    </xf>
    <xf numFmtId="0" fontId="5" fillId="5" borderId="6" xfId="0" applyFont="1" applyFill="1" applyBorder="1" applyAlignment="1">
      <alignment horizontal="left" vertical="top" wrapText="1" readingOrder="1"/>
    </xf>
    <xf numFmtId="0" fontId="6" fillId="6" borderId="6" xfId="0" applyFont="1" applyFill="1" applyBorder="1" applyAlignment="1">
      <alignment vertical="top" wrapText="1"/>
    </xf>
    <xf numFmtId="0" fontId="5" fillId="3" borderId="7" xfId="0" applyFont="1" applyFill="1" applyBorder="1" applyAlignment="1">
      <alignment horizontal="center" vertical="center" wrapText="1" readingOrder="1"/>
    </xf>
    <xf numFmtId="0" fontId="5" fillId="3" borderId="8" xfId="0" applyFont="1" applyFill="1" applyBorder="1" applyAlignment="1">
      <alignment horizontal="center" vertical="center" wrapText="1" readingOrder="1"/>
    </xf>
    <xf numFmtId="0" fontId="5" fillId="3" borderId="9" xfId="0" applyFont="1" applyFill="1" applyBorder="1" applyAlignment="1">
      <alignment horizontal="center" vertical="center" wrapText="1" readingOrder="1"/>
    </xf>
    <xf numFmtId="0" fontId="5" fillId="3" borderId="10" xfId="0" applyFont="1" applyFill="1" applyBorder="1" applyAlignment="1">
      <alignment horizontal="center" vertical="center" wrapText="1" readingOrder="1"/>
    </xf>
    <xf numFmtId="0" fontId="5" fillId="3" borderId="11" xfId="0" applyFont="1" applyFill="1" applyBorder="1" applyAlignment="1">
      <alignment horizontal="center" vertical="center" wrapText="1" readingOrder="1"/>
    </xf>
    <xf numFmtId="0" fontId="5" fillId="3" borderId="12" xfId="0" applyFont="1" applyFill="1" applyBorder="1" applyAlignment="1">
      <alignment horizontal="center" vertical="center" wrapText="1" readingOrder="1"/>
    </xf>
    <xf numFmtId="0" fontId="5" fillId="4" borderId="13" xfId="0" applyFont="1" applyFill="1" applyBorder="1" applyAlignment="1">
      <alignment horizontal="center" vertical="center" wrapText="1" readingOrder="1"/>
    </xf>
    <xf numFmtId="0" fontId="5" fillId="4" borderId="14" xfId="0" applyFont="1" applyFill="1" applyBorder="1" applyAlignment="1">
      <alignment horizontal="center" vertical="center" wrapText="1" readingOrder="1"/>
    </xf>
    <xf numFmtId="0" fontId="5" fillId="4" borderId="15" xfId="0" applyFont="1" applyFill="1" applyBorder="1" applyAlignment="1">
      <alignment horizontal="center" vertical="center" wrapText="1" readingOrder="1"/>
    </xf>
    <xf numFmtId="0" fontId="5" fillId="7" borderId="1" xfId="0" applyFont="1" applyFill="1" applyBorder="1" applyAlignment="1">
      <alignment horizontal="left" vertical="top" wrapText="1" readingOrder="1"/>
    </xf>
    <xf numFmtId="0" fontId="6" fillId="8" borderId="2" xfId="0" applyFont="1" applyFill="1" applyBorder="1" applyAlignment="1">
      <alignment vertical="top" wrapText="1"/>
    </xf>
    <xf numFmtId="0" fontId="6" fillId="8" borderId="3" xfId="0" applyFont="1" applyFill="1" applyBorder="1" applyAlignment="1">
      <alignment vertical="top" wrapText="1"/>
    </xf>
    <xf numFmtId="0" fontId="5" fillId="7" borderId="1" xfId="0" applyFont="1" applyFill="1" applyBorder="1" applyAlignment="1">
      <alignment horizontal="center" vertical="center" wrapText="1" readingOrder="1"/>
    </xf>
    <xf numFmtId="9" fontId="5" fillId="7" borderId="1" xfId="0" applyNumberFormat="1" applyFont="1" applyFill="1" applyBorder="1" applyAlignment="1">
      <alignment horizontal="center" vertical="center" wrapText="1" readingOrder="1"/>
    </xf>
    <xf numFmtId="0" fontId="3" fillId="0" borderId="1" xfId="0" applyFont="1" applyBorder="1" applyAlignment="1">
      <alignment vertical="center" wrapText="1" readingOrder="1"/>
    </xf>
    <xf numFmtId="0" fontId="1" fillId="0" borderId="0" xfId="0" applyFont="1" applyAlignment="1">
      <alignment horizontal="left" vertical="center"/>
    </xf>
    <xf numFmtId="0" fontId="7" fillId="0" borderId="0" xfId="0" applyFont="1" applyAlignment="1">
      <alignment horizontal="left" vertical="center"/>
    </xf>
    <xf numFmtId="0" fontId="5" fillId="5" borderId="6" xfId="0" applyFont="1" applyFill="1" applyBorder="1" applyAlignment="1">
      <alignment horizontal="left" vertical="center" wrapText="1" readingOrder="1"/>
    </xf>
    <xf numFmtId="0" fontId="5" fillId="5" borderId="4" xfId="0" applyFont="1" applyFill="1" applyBorder="1" applyAlignment="1">
      <alignment horizontal="left" vertical="center" wrapText="1" readingOrder="1"/>
    </xf>
    <xf numFmtId="0" fontId="1" fillId="0" borderId="2" xfId="0" applyFont="1" applyBorder="1" applyAlignment="1">
      <alignment horizontal="left" vertical="center" wrapText="1"/>
    </xf>
    <xf numFmtId="0" fontId="6" fillId="11" borderId="1" xfId="0" applyFont="1" applyFill="1" applyBorder="1" applyAlignment="1">
      <alignment horizontal="lef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DD6EE"/>
      <rgbColor rgb="00D3D3D3"/>
      <rgbColor rgb="002F5496"/>
      <rgbColor rgb="00C0C0C0"/>
      <rgbColor rgb="00FFFF00"/>
      <rgbColor rgb="00FF00FF"/>
      <rgbColor rgb="0000FFFF"/>
      <rgbColor rgb="00800000"/>
      <rgbColor rgb="00008000"/>
      <rgbColor rgb="00000080"/>
      <rgbColor rgb="00808000"/>
      <rgbColor rgb="00800080"/>
      <rgbColor rgb="00008080"/>
      <rgbColor rgb="00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67235</xdr:rowOff>
    </xdr:from>
    <xdr:to>
      <xdr:col>1</xdr:col>
      <xdr:colOff>1770529</xdr:colOff>
      <xdr:row>5</xdr:row>
      <xdr:rowOff>36792</xdr:rowOff>
    </xdr:to>
    <xdr:pic>
      <xdr:nvPicPr>
        <xdr:cNvPr id="2" name="Pictur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srcRect t="15459" b="12784"/>
        <a:stretch>
          <a:fillRect/>
        </a:stretch>
      </xdr:blipFill>
      <xdr:spPr>
        <a:xfrm>
          <a:off x="0" y="67235"/>
          <a:ext cx="1781735" cy="1415116"/>
        </a:xfrm>
        <a:prstGeom prst="rect">
          <a:avLst/>
        </a:prstGeom>
      </xdr:spPr>
    </xdr:pic>
    <xdr:clientData/>
  </xdr:twoCellAnchor>
  <xdr:twoCellAnchor editAs="oneCell">
    <xdr:from>
      <xdr:col>5</xdr:col>
      <xdr:colOff>445059</xdr:colOff>
      <xdr:row>0</xdr:row>
      <xdr:rowOff>0</xdr:rowOff>
    </xdr:from>
    <xdr:to>
      <xdr:col>6</xdr:col>
      <xdr:colOff>925232</xdr:colOff>
      <xdr:row>5</xdr:row>
      <xdr:rowOff>27393</xdr:rowOff>
    </xdr:to>
    <xdr:pic>
      <xdr:nvPicPr>
        <xdr:cNvPr id="4" name="Imagen 3" descr="Inscripción en el Registro de Proveedores del Estado (RPE) » Dirección  General de Contrataciones Públicas">
          <a:extLst>
            <a:ext uri="{FF2B5EF4-FFF2-40B4-BE49-F238E27FC236}">
              <a16:creationId xmlns:a16="http://schemas.microsoft.com/office/drawing/2014/main" id="{FD5E05CB-DE0C-B159-1F2A-75AF6E1020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73971" y="0"/>
          <a:ext cx="1466290" cy="147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12"/>
  <sheetViews>
    <sheetView showGridLines="0" tabSelected="1" zoomScale="85" zoomScaleNormal="85" workbookViewId="0">
      <pane ySplit="7" topLeftCell="A398" activePane="bottomLeft" state="frozen"/>
      <selection pane="bottomLeft" activeCell="F412" sqref="F412"/>
    </sheetView>
  </sheetViews>
  <sheetFormatPr baseColWidth="10" defaultRowHeight="14.75" x14ac:dyDescent="0.75"/>
  <cols>
    <col min="1" max="1" width="8.984375E-2" customWidth="1"/>
    <col min="2" max="2" width="64.40625" style="63" customWidth="1"/>
    <col min="3" max="3" width="96.54296875" style="63" customWidth="1"/>
    <col min="4" max="4" width="26.04296875" style="7" customWidth="1"/>
    <col min="5" max="5" width="11.08984375" style="7" bestFit="1" customWidth="1"/>
    <col min="6" max="6" width="14.2265625" style="7" customWidth="1"/>
    <col min="7" max="7" width="13.81640625" style="7" bestFit="1" customWidth="1"/>
  </cols>
  <sheetData>
    <row r="2" spans="1:7" ht="29.4" customHeight="1" x14ac:dyDescent="1.2">
      <c r="B2" s="26" t="s">
        <v>671</v>
      </c>
      <c r="C2" s="26"/>
      <c r="D2" s="26"/>
      <c r="E2" s="26"/>
      <c r="F2" s="26"/>
      <c r="G2" s="26"/>
    </row>
    <row r="3" spans="1:7" ht="24.9" customHeight="1" x14ac:dyDescent="1.2">
      <c r="B3" s="27" t="s">
        <v>672</v>
      </c>
      <c r="C3" s="27"/>
      <c r="D3" s="27"/>
      <c r="E3" s="27"/>
      <c r="F3" s="27"/>
      <c r="G3" s="27"/>
    </row>
    <row r="4" spans="1:7" ht="21.9" customHeight="1" x14ac:dyDescent="1.1000000000000001">
      <c r="B4" s="28" t="s">
        <v>673</v>
      </c>
      <c r="C4" s="28"/>
      <c r="D4" s="28"/>
      <c r="E4" s="28"/>
      <c r="F4" s="28"/>
      <c r="G4" s="28"/>
    </row>
    <row r="5" spans="1:7" ht="22.5" customHeight="1" x14ac:dyDescent="0.75">
      <c r="B5" s="29" t="s">
        <v>674</v>
      </c>
      <c r="C5" s="29"/>
      <c r="D5" s="29"/>
      <c r="E5" s="29"/>
      <c r="F5" s="29"/>
      <c r="G5" s="29"/>
    </row>
    <row r="6" spans="1:7" ht="18" customHeight="1" x14ac:dyDescent="0.75">
      <c r="B6" s="29">
        <v>2026</v>
      </c>
      <c r="C6" s="29"/>
      <c r="D6" s="29"/>
      <c r="E6" s="29"/>
      <c r="F6" s="29"/>
      <c r="G6" s="29"/>
    </row>
    <row r="7" spans="1:7" ht="18" customHeight="1" x14ac:dyDescent="0.75">
      <c r="C7" s="64"/>
      <c r="G7" s="1"/>
    </row>
    <row r="8" spans="1:7" ht="14.75" customHeight="1" x14ac:dyDescent="0.75">
      <c r="A8" s="48" t="s">
        <v>682</v>
      </c>
      <c r="B8" s="49"/>
      <c r="C8" s="52" t="s">
        <v>2</v>
      </c>
      <c r="D8" s="54" t="s">
        <v>1</v>
      </c>
      <c r="E8" s="55"/>
      <c r="F8" s="55"/>
      <c r="G8" s="56"/>
    </row>
    <row r="9" spans="1:7" ht="31.25" customHeight="1" x14ac:dyDescent="0.75">
      <c r="A9" s="50"/>
      <c r="B9" s="51"/>
      <c r="C9" s="53"/>
      <c r="D9" s="21" t="s">
        <v>3</v>
      </c>
      <c r="E9" s="22" t="s">
        <v>4</v>
      </c>
      <c r="F9" s="22" t="s">
        <v>670</v>
      </c>
      <c r="G9" s="22" t="s">
        <v>669</v>
      </c>
    </row>
    <row r="10" spans="1:7" x14ac:dyDescent="0.75">
      <c r="A10" s="46" t="s">
        <v>5</v>
      </c>
      <c r="B10" s="47"/>
      <c r="C10" s="65" t="s">
        <v>0</v>
      </c>
      <c r="D10" s="23" t="s">
        <v>0</v>
      </c>
      <c r="E10" s="23" t="s">
        <v>0</v>
      </c>
      <c r="F10" s="23" t="s">
        <v>0</v>
      </c>
      <c r="G10" s="24">
        <f>AVERAGE(G11:G15)</f>
        <v>0.64093023255813952</v>
      </c>
    </row>
    <row r="11" spans="1:7" x14ac:dyDescent="0.75">
      <c r="A11" s="44" t="s">
        <v>6</v>
      </c>
      <c r="B11" s="45"/>
      <c r="C11" s="17" t="s">
        <v>7</v>
      </c>
      <c r="D11" s="18" t="s">
        <v>8</v>
      </c>
      <c r="E11" s="19">
        <v>2</v>
      </c>
      <c r="F11" s="19">
        <v>0</v>
      </c>
      <c r="G11" s="20">
        <f>IFERROR(F11/E11,"")</f>
        <v>0</v>
      </c>
    </row>
    <row r="12" spans="1:7" ht="29.5" x14ac:dyDescent="0.75">
      <c r="A12" s="42" t="s">
        <v>9</v>
      </c>
      <c r="B12" s="43"/>
      <c r="C12" s="5" t="s">
        <v>10</v>
      </c>
      <c r="D12" s="4" t="s">
        <v>8</v>
      </c>
      <c r="E12" s="3">
        <v>215</v>
      </c>
      <c r="F12" s="3">
        <v>44</v>
      </c>
      <c r="G12" s="8">
        <f t="shared" ref="G12:G15" si="0">IFERROR(F12/E12,"")</f>
        <v>0.20465116279069767</v>
      </c>
    </row>
    <row r="13" spans="1:7" ht="44.25" x14ac:dyDescent="0.75">
      <c r="A13" s="42" t="s">
        <v>11</v>
      </c>
      <c r="B13" s="43"/>
      <c r="C13" s="5" t="s">
        <v>12</v>
      </c>
      <c r="D13" s="4" t="s">
        <v>13</v>
      </c>
      <c r="E13" s="3">
        <v>100</v>
      </c>
      <c r="F13" s="3">
        <v>300</v>
      </c>
      <c r="G13" s="8">
        <f t="shared" si="0"/>
        <v>3</v>
      </c>
    </row>
    <row r="14" spans="1:7" ht="29.5" x14ac:dyDescent="0.75">
      <c r="A14" s="42" t="s">
        <v>14</v>
      </c>
      <c r="B14" s="43"/>
      <c r="C14" s="5" t="s">
        <v>15</v>
      </c>
      <c r="D14" s="4" t="s">
        <v>8</v>
      </c>
      <c r="E14" s="3">
        <v>3</v>
      </c>
      <c r="F14" s="3">
        <v>0</v>
      </c>
      <c r="G14" s="8">
        <f t="shared" si="0"/>
        <v>0</v>
      </c>
    </row>
    <row r="15" spans="1:7" ht="44.25" x14ac:dyDescent="0.75">
      <c r="A15" s="42" t="s">
        <v>16</v>
      </c>
      <c r="B15" s="43"/>
      <c r="C15" s="5" t="s">
        <v>17</v>
      </c>
      <c r="D15" s="4" t="s">
        <v>8</v>
      </c>
      <c r="E15" s="3">
        <v>2</v>
      </c>
      <c r="F15" s="3">
        <v>0</v>
      </c>
      <c r="G15" s="8">
        <f t="shared" si="0"/>
        <v>0</v>
      </c>
    </row>
    <row r="16" spans="1:7" x14ac:dyDescent="0.75">
      <c r="A16" s="32" t="s">
        <v>0</v>
      </c>
      <c r="B16" s="33"/>
      <c r="C16" s="5" t="s">
        <v>0</v>
      </c>
      <c r="D16" s="4" t="s">
        <v>0</v>
      </c>
      <c r="E16" s="4" t="s">
        <v>0</v>
      </c>
      <c r="F16" s="4" t="s">
        <v>0</v>
      </c>
      <c r="G16" s="4" t="s">
        <v>0</v>
      </c>
    </row>
    <row r="17" spans="1:7" x14ac:dyDescent="0.75">
      <c r="A17" s="34" t="s">
        <v>18</v>
      </c>
      <c r="B17" s="35"/>
      <c r="C17" s="66" t="s">
        <v>0</v>
      </c>
      <c r="D17" s="14" t="s">
        <v>0</v>
      </c>
      <c r="E17" s="11" t="s">
        <v>0</v>
      </c>
      <c r="F17" s="11" t="s">
        <v>0</v>
      </c>
      <c r="G17" s="12">
        <f>AVERAGE(G18:G24)</f>
        <v>6.1556329849012777E-2</v>
      </c>
    </row>
    <row r="18" spans="1:7" x14ac:dyDescent="0.75">
      <c r="A18" s="62" t="s">
        <v>19</v>
      </c>
      <c r="B18" s="43"/>
      <c r="C18" s="5" t="s">
        <v>20</v>
      </c>
      <c r="D18" s="4" t="s">
        <v>21</v>
      </c>
      <c r="E18" s="3">
        <v>330</v>
      </c>
      <c r="F18" s="3">
        <v>0</v>
      </c>
      <c r="G18" s="8">
        <f t="shared" ref="G18:G24" si="1">IFERROR(F18/E18,"")</f>
        <v>0</v>
      </c>
    </row>
    <row r="19" spans="1:7" ht="44.25" x14ac:dyDescent="0.75">
      <c r="A19" s="62" t="s">
        <v>22</v>
      </c>
      <c r="B19" s="43"/>
      <c r="C19" s="5" t="s">
        <v>23</v>
      </c>
      <c r="D19" s="4" t="s">
        <v>24</v>
      </c>
      <c r="E19" s="3">
        <v>120</v>
      </c>
      <c r="F19" s="3">
        <v>10</v>
      </c>
      <c r="G19" s="8">
        <f t="shared" si="1"/>
        <v>8.3333333333333329E-2</v>
      </c>
    </row>
    <row r="20" spans="1:7" ht="29.5" x14ac:dyDescent="0.75">
      <c r="A20" s="62" t="s">
        <v>25</v>
      </c>
      <c r="B20" s="43"/>
      <c r="C20" s="5" t="s">
        <v>26</v>
      </c>
      <c r="D20" s="4" t="s">
        <v>27</v>
      </c>
      <c r="E20" s="3">
        <v>4</v>
      </c>
      <c r="F20" s="3">
        <v>1</v>
      </c>
      <c r="G20" s="8">
        <f t="shared" si="1"/>
        <v>0.25</v>
      </c>
    </row>
    <row r="21" spans="1:7" ht="44.25" x14ac:dyDescent="0.75">
      <c r="A21" s="62" t="s">
        <v>28</v>
      </c>
      <c r="B21" s="43"/>
      <c r="C21" s="5" t="s">
        <v>29</v>
      </c>
      <c r="D21" s="4" t="s">
        <v>30</v>
      </c>
      <c r="E21" s="3">
        <v>220</v>
      </c>
      <c r="F21" s="3">
        <v>0</v>
      </c>
      <c r="G21" s="8">
        <f t="shared" si="1"/>
        <v>0</v>
      </c>
    </row>
    <row r="22" spans="1:7" ht="29.5" x14ac:dyDescent="0.75">
      <c r="A22" s="62" t="s">
        <v>31</v>
      </c>
      <c r="B22" s="43"/>
      <c r="C22" s="5" t="s">
        <v>32</v>
      </c>
      <c r="D22" s="4" t="s">
        <v>33</v>
      </c>
      <c r="E22" s="3">
        <v>41</v>
      </c>
      <c r="F22" s="3">
        <v>4</v>
      </c>
      <c r="G22" s="8">
        <f t="shared" si="1"/>
        <v>9.7560975609756101E-2</v>
      </c>
    </row>
    <row r="23" spans="1:7" ht="29.5" x14ac:dyDescent="0.75">
      <c r="A23" s="62" t="s">
        <v>34</v>
      </c>
      <c r="B23" s="43"/>
      <c r="C23" s="5" t="s">
        <v>35</v>
      </c>
      <c r="D23" s="4" t="s">
        <v>36</v>
      </c>
      <c r="E23" s="3">
        <v>90</v>
      </c>
      <c r="F23" s="3">
        <v>0</v>
      </c>
      <c r="G23" s="8">
        <f t="shared" si="1"/>
        <v>0</v>
      </c>
    </row>
    <row r="24" spans="1:7" x14ac:dyDescent="0.75">
      <c r="A24" s="62" t="s">
        <v>37</v>
      </c>
      <c r="B24" s="43"/>
      <c r="C24" s="5" t="s">
        <v>0</v>
      </c>
      <c r="D24" s="4" t="s">
        <v>8</v>
      </c>
      <c r="E24" s="3">
        <v>4</v>
      </c>
      <c r="F24" s="3">
        <v>0</v>
      </c>
      <c r="G24" s="8">
        <f t="shared" si="1"/>
        <v>0</v>
      </c>
    </row>
    <row r="25" spans="1:7" x14ac:dyDescent="0.75">
      <c r="A25" s="32" t="s">
        <v>0</v>
      </c>
      <c r="B25" s="33"/>
      <c r="C25" s="5" t="s">
        <v>0</v>
      </c>
      <c r="D25" s="4" t="s">
        <v>0</v>
      </c>
      <c r="E25" s="4" t="s">
        <v>0</v>
      </c>
      <c r="F25" s="4" t="s">
        <v>0</v>
      </c>
      <c r="G25" s="4" t="s">
        <v>0</v>
      </c>
    </row>
    <row r="26" spans="1:7" x14ac:dyDescent="0.75">
      <c r="A26" s="34" t="s">
        <v>38</v>
      </c>
      <c r="B26" s="35"/>
      <c r="C26" s="66" t="s">
        <v>0</v>
      </c>
      <c r="D26" s="14" t="s">
        <v>0</v>
      </c>
      <c r="E26" s="11" t="s">
        <v>0</v>
      </c>
      <c r="F26" s="11" t="s">
        <v>0</v>
      </c>
      <c r="G26" s="12">
        <f>AVERAGE(G27,G41,G50,G58,G67)</f>
        <v>0.37757530810144135</v>
      </c>
    </row>
    <row r="27" spans="1:7" x14ac:dyDescent="0.75">
      <c r="A27" s="36" t="s">
        <v>39</v>
      </c>
      <c r="B27" s="33"/>
      <c r="C27" s="33"/>
      <c r="D27" s="37"/>
      <c r="E27" s="6" t="s">
        <v>0</v>
      </c>
      <c r="F27" s="6" t="s">
        <v>0</v>
      </c>
      <c r="G27" s="9">
        <f>AVERAGE(G28:G39)</f>
        <v>0.36539351851851848</v>
      </c>
    </row>
    <row r="28" spans="1:7" ht="29.5" x14ac:dyDescent="0.75">
      <c r="A28" s="32" t="s">
        <v>40</v>
      </c>
      <c r="B28" s="33"/>
      <c r="C28" s="5" t="s">
        <v>41</v>
      </c>
      <c r="D28" s="4" t="s">
        <v>8</v>
      </c>
      <c r="E28" s="3">
        <v>120</v>
      </c>
      <c r="F28" s="3">
        <v>38</v>
      </c>
      <c r="G28" s="8">
        <f t="shared" ref="G28:G39" si="2">IFERROR(F28/E28,"")</f>
        <v>0.31666666666666665</v>
      </c>
    </row>
    <row r="29" spans="1:7" x14ac:dyDescent="0.75">
      <c r="A29" s="32" t="s">
        <v>42</v>
      </c>
      <c r="B29" s="33"/>
      <c r="C29" s="5" t="s">
        <v>43</v>
      </c>
      <c r="D29" s="4" t="s">
        <v>8</v>
      </c>
      <c r="E29" s="3">
        <v>2</v>
      </c>
      <c r="F29" s="4">
        <v>0</v>
      </c>
      <c r="G29" s="8">
        <f t="shared" si="2"/>
        <v>0</v>
      </c>
    </row>
    <row r="30" spans="1:7" ht="44.25" x14ac:dyDescent="0.75">
      <c r="A30" s="32" t="s">
        <v>44</v>
      </c>
      <c r="B30" s="33"/>
      <c r="C30" s="5" t="s">
        <v>45</v>
      </c>
      <c r="D30" s="4" t="s">
        <v>8</v>
      </c>
      <c r="E30" s="3">
        <v>12</v>
      </c>
      <c r="F30" s="3">
        <v>3</v>
      </c>
      <c r="G30" s="8">
        <f t="shared" si="2"/>
        <v>0.25</v>
      </c>
    </row>
    <row r="31" spans="1:7" x14ac:dyDescent="0.75">
      <c r="A31" s="32" t="s">
        <v>46</v>
      </c>
      <c r="B31" s="33"/>
      <c r="C31" s="5" t="s">
        <v>47</v>
      </c>
      <c r="D31" s="4" t="s">
        <v>8</v>
      </c>
      <c r="E31" s="3">
        <v>1</v>
      </c>
      <c r="F31" s="4"/>
      <c r="G31" s="8">
        <f t="shared" si="2"/>
        <v>0</v>
      </c>
    </row>
    <row r="32" spans="1:7" x14ac:dyDescent="0.75">
      <c r="A32" s="32" t="s">
        <v>48</v>
      </c>
      <c r="B32" s="33"/>
      <c r="C32" s="5" t="s">
        <v>49</v>
      </c>
      <c r="D32" s="4" t="s">
        <v>8</v>
      </c>
      <c r="E32" s="3">
        <v>720</v>
      </c>
      <c r="F32" s="3">
        <v>312</v>
      </c>
      <c r="G32" s="8">
        <f t="shared" si="2"/>
        <v>0.43333333333333335</v>
      </c>
    </row>
    <row r="33" spans="1:7" x14ac:dyDescent="0.75">
      <c r="A33" s="32" t="s">
        <v>50</v>
      </c>
      <c r="B33" s="33"/>
      <c r="C33" s="5" t="s">
        <v>51</v>
      </c>
      <c r="D33" s="4" t="s">
        <v>8</v>
      </c>
      <c r="E33" s="3">
        <v>720</v>
      </c>
      <c r="F33" s="3">
        <v>277</v>
      </c>
      <c r="G33" s="8">
        <f t="shared" si="2"/>
        <v>0.38472222222222224</v>
      </c>
    </row>
    <row r="34" spans="1:7" x14ac:dyDescent="0.75">
      <c r="A34" s="32" t="s">
        <v>52</v>
      </c>
      <c r="B34" s="33"/>
      <c r="C34" s="5" t="s">
        <v>53</v>
      </c>
      <c r="D34" s="4" t="s">
        <v>8</v>
      </c>
      <c r="E34" s="3">
        <v>4</v>
      </c>
      <c r="F34" s="4">
        <v>0</v>
      </c>
      <c r="G34" s="8">
        <f t="shared" si="2"/>
        <v>0</v>
      </c>
    </row>
    <row r="35" spans="1:7" x14ac:dyDescent="0.75">
      <c r="A35" s="32" t="s">
        <v>54</v>
      </c>
      <c r="B35" s="33"/>
      <c r="C35" s="5" t="s">
        <v>55</v>
      </c>
      <c r="D35" s="4" t="s">
        <v>8</v>
      </c>
      <c r="E35" s="3">
        <v>1</v>
      </c>
      <c r="F35" s="4">
        <v>0</v>
      </c>
      <c r="G35" s="8">
        <f t="shared" si="2"/>
        <v>0</v>
      </c>
    </row>
    <row r="36" spans="1:7" x14ac:dyDescent="0.75">
      <c r="A36" s="32" t="s">
        <v>56</v>
      </c>
      <c r="B36" s="33"/>
      <c r="C36" s="5" t="s">
        <v>57</v>
      </c>
      <c r="D36" s="4" t="s">
        <v>8</v>
      </c>
      <c r="E36" s="3">
        <v>1</v>
      </c>
      <c r="F36" s="4">
        <v>0</v>
      </c>
      <c r="G36" s="8">
        <f t="shared" si="2"/>
        <v>0</v>
      </c>
    </row>
    <row r="37" spans="1:7" ht="29.5" x14ac:dyDescent="0.75">
      <c r="A37" s="32" t="s">
        <v>58</v>
      </c>
      <c r="B37" s="33"/>
      <c r="C37" s="5" t="s">
        <v>59</v>
      </c>
      <c r="D37" s="4" t="s">
        <v>8</v>
      </c>
      <c r="E37" s="3">
        <v>5</v>
      </c>
      <c r="F37" s="4">
        <v>0</v>
      </c>
      <c r="G37" s="8">
        <f t="shared" si="2"/>
        <v>0</v>
      </c>
    </row>
    <row r="38" spans="1:7" ht="29.5" x14ac:dyDescent="0.75">
      <c r="A38" s="32" t="s">
        <v>60</v>
      </c>
      <c r="B38" s="33"/>
      <c r="C38" s="5" t="s">
        <v>61</v>
      </c>
      <c r="D38" s="4" t="s">
        <v>0</v>
      </c>
      <c r="E38" s="3">
        <v>100</v>
      </c>
      <c r="F38" s="3">
        <v>300</v>
      </c>
      <c r="G38" s="8">
        <f t="shared" si="2"/>
        <v>3</v>
      </c>
    </row>
    <row r="39" spans="1:7" x14ac:dyDescent="0.75">
      <c r="A39" s="32" t="s">
        <v>62</v>
      </c>
      <c r="B39" s="33"/>
      <c r="C39" s="5" t="s">
        <v>63</v>
      </c>
      <c r="D39" s="4" t="s">
        <v>8</v>
      </c>
      <c r="E39" s="3">
        <v>2</v>
      </c>
      <c r="F39" s="4">
        <v>0</v>
      </c>
      <c r="G39" s="8">
        <f t="shared" si="2"/>
        <v>0</v>
      </c>
    </row>
    <row r="40" spans="1:7" x14ac:dyDescent="0.75">
      <c r="A40" s="32" t="s">
        <v>0</v>
      </c>
      <c r="B40" s="33"/>
      <c r="C40" s="5" t="s">
        <v>0</v>
      </c>
      <c r="D40" s="4" t="s">
        <v>0</v>
      </c>
      <c r="E40" s="4" t="s">
        <v>0</v>
      </c>
      <c r="F40" s="4" t="s">
        <v>0</v>
      </c>
      <c r="G40" s="4" t="s">
        <v>0</v>
      </c>
    </row>
    <row r="41" spans="1:7" x14ac:dyDescent="0.75">
      <c r="A41" s="36" t="s">
        <v>64</v>
      </c>
      <c r="B41" s="33"/>
      <c r="C41" s="33"/>
      <c r="D41" s="37"/>
      <c r="E41" s="6" t="s">
        <v>0</v>
      </c>
      <c r="F41" s="6" t="s">
        <v>0</v>
      </c>
      <c r="G41" s="9">
        <f>AVERAGE(G42:G48)</f>
        <v>0.50570234828778104</v>
      </c>
    </row>
    <row r="42" spans="1:7" x14ac:dyDescent="0.75">
      <c r="A42" s="32" t="s">
        <v>65</v>
      </c>
      <c r="B42" s="33"/>
      <c r="C42" s="5" t="s">
        <v>66</v>
      </c>
      <c r="D42" s="4" t="s">
        <v>8</v>
      </c>
      <c r="E42" s="3">
        <v>1</v>
      </c>
      <c r="F42" s="4">
        <v>0</v>
      </c>
      <c r="G42" s="8">
        <f t="shared" ref="G42:G48" si="3">IFERROR(F42/E42,"")</f>
        <v>0</v>
      </c>
    </row>
    <row r="43" spans="1:7" ht="29.5" x14ac:dyDescent="0.75">
      <c r="A43" s="32" t="s">
        <v>67</v>
      </c>
      <c r="B43" s="33"/>
      <c r="C43" s="5" t="s">
        <v>68</v>
      </c>
      <c r="D43" s="4" t="s">
        <v>8</v>
      </c>
      <c r="E43" s="3">
        <v>211</v>
      </c>
      <c r="F43" s="3">
        <v>72</v>
      </c>
      <c r="G43" s="8">
        <f t="shared" si="3"/>
        <v>0.34123222748815168</v>
      </c>
    </row>
    <row r="44" spans="1:7" x14ac:dyDescent="0.75">
      <c r="A44" s="32" t="s">
        <v>69</v>
      </c>
      <c r="B44" s="33"/>
      <c r="C44" s="5" t="s">
        <v>70</v>
      </c>
      <c r="D44" s="4" t="s">
        <v>0</v>
      </c>
      <c r="E44" s="3">
        <v>3</v>
      </c>
      <c r="F44" s="4">
        <v>0</v>
      </c>
      <c r="G44" s="8">
        <f t="shared" si="3"/>
        <v>0</v>
      </c>
    </row>
    <row r="45" spans="1:7" x14ac:dyDescent="0.75">
      <c r="A45" s="32" t="s">
        <v>71</v>
      </c>
      <c r="B45" s="33"/>
      <c r="C45" s="5" t="s">
        <v>72</v>
      </c>
      <c r="D45" s="4" t="s">
        <v>0</v>
      </c>
      <c r="E45" s="3">
        <v>3</v>
      </c>
      <c r="F45" s="4">
        <v>0</v>
      </c>
      <c r="G45" s="8">
        <f t="shared" si="3"/>
        <v>0</v>
      </c>
    </row>
    <row r="46" spans="1:7" x14ac:dyDescent="0.75">
      <c r="A46" s="32" t="s">
        <v>73</v>
      </c>
      <c r="B46" s="33"/>
      <c r="C46" s="5" t="s">
        <v>74</v>
      </c>
      <c r="D46" s="4" t="s">
        <v>0</v>
      </c>
      <c r="E46" s="3">
        <v>1</v>
      </c>
      <c r="F46" s="4">
        <v>0</v>
      </c>
      <c r="G46" s="8">
        <f t="shared" si="3"/>
        <v>0</v>
      </c>
    </row>
    <row r="47" spans="1:7" ht="29.5" x14ac:dyDescent="0.75">
      <c r="A47" s="32" t="s">
        <v>75</v>
      </c>
      <c r="B47" s="33"/>
      <c r="C47" s="5" t="s">
        <v>76</v>
      </c>
      <c r="D47" s="4" t="s">
        <v>0</v>
      </c>
      <c r="E47" s="3">
        <v>8</v>
      </c>
      <c r="F47" s="3">
        <v>1</v>
      </c>
      <c r="G47" s="8">
        <f t="shared" si="3"/>
        <v>0.125</v>
      </c>
    </row>
    <row r="48" spans="1:7" x14ac:dyDescent="0.75">
      <c r="A48" s="32" t="s">
        <v>77</v>
      </c>
      <c r="B48" s="33"/>
      <c r="C48" s="5" t="s">
        <v>0</v>
      </c>
      <c r="D48" s="4" t="s">
        <v>0</v>
      </c>
      <c r="E48" s="3">
        <v>95</v>
      </c>
      <c r="F48" s="3">
        <v>292</v>
      </c>
      <c r="G48" s="8">
        <f t="shared" si="3"/>
        <v>3.0736842105263156</v>
      </c>
    </row>
    <row r="49" spans="1:7" x14ac:dyDescent="0.75">
      <c r="A49" s="32" t="s">
        <v>0</v>
      </c>
      <c r="B49" s="33"/>
      <c r="C49" s="5" t="s">
        <v>0</v>
      </c>
      <c r="D49" s="4" t="s">
        <v>0</v>
      </c>
      <c r="E49" s="4" t="s">
        <v>0</v>
      </c>
      <c r="F49" s="4" t="s">
        <v>0</v>
      </c>
      <c r="G49" s="4" t="s">
        <v>0</v>
      </c>
    </row>
    <row r="50" spans="1:7" x14ac:dyDescent="0.75">
      <c r="A50" s="36" t="s">
        <v>78</v>
      </c>
      <c r="B50" s="33"/>
      <c r="C50" s="33"/>
      <c r="D50" s="37"/>
      <c r="E50" s="6" t="s">
        <v>0</v>
      </c>
      <c r="F50" s="6" t="s">
        <v>0</v>
      </c>
      <c r="G50" s="9">
        <f>AVERAGE(G51:G56)</f>
        <v>0.19907407407407407</v>
      </c>
    </row>
    <row r="51" spans="1:7" ht="73.75" x14ac:dyDescent="0.75">
      <c r="A51" s="32" t="s">
        <v>79</v>
      </c>
      <c r="B51" s="33"/>
      <c r="C51" s="5" t="s">
        <v>80</v>
      </c>
      <c r="D51" s="4" t="s">
        <v>8</v>
      </c>
      <c r="E51" s="3">
        <v>1</v>
      </c>
      <c r="F51" s="3">
        <v>0</v>
      </c>
      <c r="G51" s="8">
        <f t="shared" ref="G51:G56" si="4">IFERROR(F51/E51,"")</f>
        <v>0</v>
      </c>
    </row>
    <row r="52" spans="1:7" ht="59" x14ac:dyDescent="0.75">
      <c r="A52" s="32" t="s">
        <v>81</v>
      </c>
      <c r="B52" s="33"/>
      <c r="C52" s="5" t="s">
        <v>82</v>
      </c>
      <c r="D52" s="4" t="s">
        <v>8</v>
      </c>
      <c r="E52" s="3">
        <v>1</v>
      </c>
      <c r="F52" s="4">
        <v>0</v>
      </c>
      <c r="G52" s="8">
        <f t="shared" si="4"/>
        <v>0</v>
      </c>
    </row>
    <row r="53" spans="1:7" ht="44.25" x14ac:dyDescent="0.75">
      <c r="A53" s="32" t="s">
        <v>83</v>
      </c>
      <c r="B53" s="33"/>
      <c r="C53" s="5" t="s">
        <v>84</v>
      </c>
      <c r="D53" s="4" t="s">
        <v>8</v>
      </c>
      <c r="E53" s="3">
        <v>2</v>
      </c>
      <c r="F53" s="3">
        <v>0</v>
      </c>
      <c r="G53" s="8">
        <f t="shared" si="4"/>
        <v>0</v>
      </c>
    </row>
    <row r="54" spans="1:7" ht="29.5" x14ac:dyDescent="0.75">
      <c r="A54" s="32" t="s">
        <v>85</v>
      </c>
      <c r="B54" s="33"/>
      <c r="C54" s="5" t="s">
        <v>86</v>
      </c>
      <c r="D54" s="4" t="s">
        <v>8</v>
      </c>
      <c r="E54" s="3">
        <v>1</v>
      </c>
      <c r="F54" s="4">
        <v>0</v>
      </c>
      <c r="G54" s="8">
        <f t="shared" si="4"/>
        <v>0</v>
      </c>
    </row>
    <row r="55" spans="1:7" ht="29.5" x14ac:dyDescent="0.75">
      <c r="A55" s="32" t="s">
        <v>87</v>
      </c>
      <c r="B55" s="33"/>
      <c r="C55" s="5" t="s">
        <v>88</v>
      </c>
      <c r="D55" s="4" t="s">
        <v>89</v>
      </c>
      <c r="E55" s="3">
        <v>90</v>
      </c>
      <c r="F55" s="3">
        <v>100</v>
      </c>
      <c r="G55" s="8">
        <f t="shared" si="4"/>
        <v>1.1111111111111112</v>
      </c>
    </row>
    <row r="56" spans="1:7" ht="59" x14ac:dyDescent="0.75">
      <c r="A56" s="32" t="s">
        <v>90</v>
      </c>
      <c r="B56" s="33"/>
      <c r="C56" s="5" t="s">
        <v>91</v>
      </c>
      <c r="D56" s="4" t="s">
        <v>8</v>
      </c>
      <c r="E56" s="3">
        <v>12</v>
      </c>
      <c r="F56" s="3">
        <v>1</v>
      </c>
      <c r="G56" s="8">
        <f t="shared" si="4"/>
        <v>8.3333333333333329E-2</v>
      </c>
    </row>
    <row r="57" spans="1:7" x14ac:dyDescent="0.75">
      <c r="A57" s="32" t="s">
        <v>0</v>
      </c>
      <c r="B57" s="33"/>
      <c r="C57" s="5" t="s">
        <v>0</v>
      </c>
      <c r="D57" s="4" t="s">
        <v>0</v>
      </c>
      <c r="E57" s="4" t="s">
        <v>0</v>
      </c>
      <c r="F57" s="4" t="s">
        <v>0</v>
      </c>
      <c r="G57" s="4" t="s">
        <v>0</v>
      </c>
    </row>
    <row r="58" spans="1:7" x14ac:dyDescent="0.75">
      <c r="A58" s="36" t="s">
        <v>92</v>
      </c>
      <c r="B58" s="33"/>
      <c r="C58" s="33"/>
      <c r="D58" s="37"/>
      <c r="E58" s="6" t="s">
        <v>0</v>
      </c>
      <c r="F58" s="6" t="s">
        <v>0</v>
      </c>
      <c r="G58" s="9">
        <f>AVERAGE(G59:G65)</f>
        <v>0.4692429124759952</v>
      </c>
    </row>
    <row r="59" spans="1:7" ht="44.25" x14ac:dyDescent="0.75">
      <c r="A59" s="32" t="s">
        <v>93</v>
      </c>
      <c r="B59" s="33"/>
      <c r="C59" s="5" t="s">
        <v>94</v>
      </c>
      <c r="D59" s="4" t="s">
        <v>8</v>
      </c>
      <c r="E59" s="3">
        <v>10</v>
      </c>
      <c r="F59" s="3">
        <v>2</v>
      </c>
      <c r="G59" s="8">
        <f t="shared" ref="G59:G65" si="5">IFERROR(F59/E59,"")</f>
        <v>0.2</v>
      </c>
    </row>
    <row r="60" spans="1:7" ht="44.25" x14ac:dyDescent="0.75">
      <c r="A60" s="32" t="s">
        <v>95</v>
      </c>
      <c r="B60" s="33"/>
      <c r="C60" s="5" t="s">
        <v>96</v>
      </c>
      <c r="D60" s="4" t="s">
        <v>8</v>
      </c>
      <c r="E60" s="3">
        <v>4</v>
      </c>
      <c r="F60" s="3">
        <v>1</v>
      </c>
      <c r="G60" s="8">
        <f t="shared" si="5"/>
        <v>0.25</v>
      </c>
    </row>
    <row r="61" spans="1:7" ht="73.75" x14ac:dyDescent="0.75">
      <c r="A61" s="32" t="s">
        <v>97</v>
      </c>
      <c r="B61" s="33"/>
      <c r="C61" s="5" t="s">
        <v>98</v>
      </c>
      <c r="D61" s="4" t="s">
        <v>8</v>
      </c>
      <c r="E61" s="3">
        <v>4</v>
      </c>
      <c r="F61" s="4">
        <v>0</v>
      </c>
      <c r="G61" s="8">
        <f t="shared" si="5"/>
        <v>0</v>
      </c>
    </row>
    <row r="62" spans="1:7" ht="59" x14ac:dyDescent="0.75">
      <c r="A62" s="32" t="s">
        <v>99</v>
      </c>
      <c r="B62" s="33"/>
      <c r="C62" s="5" t="s">
        <v>100</v>
      </c>
      <c r="D62" s="4" t="s">
        <v>101</v>
      </c>
      <c r="E62" s="3">
        <v>6</v>
      </c>
      <c r="F62" s="3">
        <v>2</v>
      </c>
      <c r="G62" s="8">
        <f t="shared" si="5"/>
        <v>0.33333333333333331</v>
      </c>
    </row>
    <row r="63" spans="1:7" ht="88.5" x14ac:dyDescent="0.75">
      <c r="A63" s="32" t="s">
        <v>102</v>
      </c>
      <c r="B63" s="33"/>
      <c r="C63" s="5" t="s">
        <v>103</v>
      </c>
      <c r="D63" s="4" t="s">
        <v>8</v>
      </c>
      <c r="E63" s="3">
        <v>33</v>
      </c>
      <c r="F63" s="3">
        <v>6</v>
      </c>
      <c r="G63" s="8">
        <f t="shared" si="5"/>
        <v>0.18181818181818182</v>
      </c>
    </row>
    <row r="64" spans="1:7" ht="103.25" x14ac:dyDescent="0.75">
      <c r="A64" s="32" t="s">
        <v>104</v>
      </c>
      <c r="B64" s="33"/>
      <c r="C64" s="5" t="s">
        <v>105</v>
      </c>
      <c r="D64" s="4" t="s">
        <v>89</v>
      </c>
      <c r="E64" s="3">
        <v>95</v>
      </c>
      <c r="F64" s="3">
        <v>200</v>
      </c>
      <c r="G64" s="8">
        <f t="shared" si="5"/>
        <v>2.1052631578947367</v>
      </c>
    </row>
    <row r="65" spans="1:7" ht="88.5" x14ac:dyDescent="0.75">
      <c r="A65" s="32" t="s">
        <v>106</v>
      </c>
      <c r="B65" s="33"/>
      <c r="C65" s="5" t="s">
        <v>107</v>
      </c>
      <c r="D65" s="4" t="s">
        <v>8</v>
      </c>
      <c r="E65" s="3">
        <v>28</v>
      </c>
      <c r="F65" s="3">
        <v>6</v>
      </c>
      <c r="G65" s="8">
        <f t="shared" si="5"/>
        <v>0.21428571428571427</v>
      </c>
    </row>
    <row r="66" spans="1:7" x14ac:dyDescent="0.75">
      <c r="A66" s="32" t="s">
        <v>0</v>
      </c>
      <c r="B66" s="33"/>
      <c r="C66" s="5" t="s">
        <v>0</v>
      </c>
      <c r="D66" s="4" t="s">
        <v>0</v>
      </c>
      <c r="E66" s="4" t="s">
        <v>0</v>
      </c>
      <c r="F66" s="4" t="s">
        <v>0</v>
      </c>
      <c r="G66" s="4" t="s">
        <v>0</v>
      </c>
    </row>
    <row r="67" spans="1:7" x14ac:dyDescent="0.75">
      <c r="A67" s="36" t="s">
        <v>108</v>
      </c>
      <c r="B67" s="33"/>
      <c r="C67" s="33"/>
      <c r="D67" s="37"/>
      <c r="E67" s="6" t="s">
        <v>0</v>
      </c>
      <c r="F67" s="6" t="s">
        <v>0</v>
      </c>
      <c r="G67" s="9">
        <f>AVERAGE(G68:G71)</f>
        <v>0.34846368715083798</v>
      </c>
    </row>
    <row r="68" spans="1:7" ht="29.5" x14ac:dyDescent="0.75">
      <c r="A68" s="32" t="s">
        <v>109</v>
      </c>
      <c r="B68" s="33"/>
      <c r="C68" s="5" t="s">
        <v>110</v>
      </c>
      <c r="D68" s="4" t="s">
        <v>8</v>
      </c>
      <c r="E68" s="3">
        <v>4</v>
      </c>
      <c r="F68" s="3">
        <v>1</v>
      </c>
      <c r="G68" s="8">
        <f t="shared" ref="G68:G71" si="6">IFERROR(F68/E68,"")</f>
        <v>0.25</v>
      </c>
    </row>
    <row r="69" spans="1:7" ht="29.5" x14ac:dyDescent="0.75">
      <c r="A69" s="32" t="s">
        <v>111</v>
      </c>
      <c r="B69" s="33"/>
      <c r="C69" s="5" t="s">
        <v>112</v>
      </c>
      <c r="D69" s="4" t="s">
        <v>8</v>
      </c>
      <c r="E69" s="3">
        <v>1</v>
      </c>
      <c r="F69" s="4">
        <v>0</v>
      </c>
      <c r="G69" s="8">
        <f t="shared" si="6"/>
        <v>0</v>
      </c>
    </row>
    <row r="70" spans="1:7" ht="118" x14ac:dyDescent="0.75">
      <c r="A70" s="32" t="s">
        <v>113</v>
      </c>
      <c r="B70" s="33"/>
      <c r="C70" s="5" t="s">
        <v>114</v>
      </c>
      <c r="D70" s="4" t="s">
        <v>8</v>
      </c>
      <c r="E70" s="3">
        <v>4</v>
      </c>
      <c r="F70" s="3">
        <v>1</v>
      </c>
      <c r="G70" s="8">
        <f t="shared" si="6"/>
        <v>0.25</v>
      </c>
    </row>
    <row r="71" spans="1:7" ht="29.5" x14ac:dyDescent="0.75">
      <c r="A71" s="32" t="s">
        <v>115</v>
      </c>
      <c r="B71" s="33"/>
      <c r="C71" s="5" t="s">
        <v>116</v>
      </c>
      <c r="D71" s="4" t="s">
        <v>8</v>
      </c>
      <c r="E71" s="3">
        <v>89.5</v>
      </c>
      <c r="F71" s="3">
        <v>80</v>
      </c>
      <c r="G71" s="8">
        <f t="shared" si="6"/>
        <v>0.8938547486033519</v>
      </c>
    </row>
    <row r="72" spans="1:7" x14ac:dyDescent="0.75">
      <c r="A72" s="32" t="s">
        <v>0</v>
      </c>
      <c r="B72" s="33"/>
      <c r="C72" s="5" t="s">
        <v>0</v>
      </c>
      <c r="D72" s="4" t="s">
        <v>0</v>
      </c>
      <c r="E72" s="4" t="s">
        <v>0</v>
      </c>
      <c r="F72" s="4" t="s">
        <v>0</v>
      </c>
      <c r="G72" s="4" t="s">
        <v>0</v>
      </c>
    </row>
    <row r="73" spans="1:7" x14ac:dyDescent="0.75">
      <c r="A73" s="34" t="s">
        <v>117</v>
      </c>
      <c r="B73" s="35"/>
      <c r="C73" s="66" t="s">
        <v>0</v>
      </c>
      <c r="D73" s="14" t="s">
        <v>0</v>
      </c>
      <c r="E73" s="11" t="s">
        <v>0</v>
      </c>
      <c r="F73" s="11" t="s">
        <v>0</v>
      </c>
      <c r="G73" s="12">
        <f>AVERAGE(G74,G81,G89)</f>
        <v>0.73595652178352911</v>
      </c>
    </row>
    <row r="74" spans="1:7" x14ac:dyDescent="0.75">
      <c r="A74" s="36" t="s">
        <v>118</v>
      </c>
      <c r="B74" s="33"/>
      <c r="C74" s="33"/>
      <c r="D74" s="37"/>
      <c r="E74" s="6" t="s">
        <v>0</v>
      </c>
      <c r="F74" s="6" t="s">
        <v>0</v>
      </c>
      <c r="G74" s="9">
        <f>AVERAGE(G75:G79)</f>
        <v>0.66865671641791047</v>
      </c>
    </row>
    <row r="75" spans="1:7" ht="73.75" x14ac:dyDescent="0.75">
      <c r="A75" s="32" t="s">
        <v>119</v>
      </c>
      <c r="B75" s="33"/>
      <c r="C75" s="5" t="s">
        <v>120</v>
      </c>
      <c r="D75" s="4" t="s">
        <v>8</v>
      </c>
      <c r="E75" s="3">
        <v>1</v>
      </c>
      <c r="F75" s="3">
        <v>0</v>
      </c>
      <c r="G75" s="8">
        <f t="shared" ref="G75:G79" si="7">IFERROR(F75/E75,"")</f>
        <v>0</v>
      </c>
    </row>
    <row r="76" spans="1:7" ht="44.25" x14ac:dyDescent="0.75">
      <c r="A76" s="32" t="s">
        <v>121</v>
      </c>
      <c r="B76" s="33"/>
      <c r="C76" s="5" t="s">
        <v>122</v>
      </c>
      <c r="D76" s="4" t="s">
        <v>8</v>
      </c>
      <c r="E76" s="3">
        <v>3</v>
      </c>
      <c r="F76" s="3">
        <v>0</v>
      </c>
      <c r="G76" s="8">
        <f t="shared" si="7"/>
        <v>0</v>
      </c>
    </row>
    <row r="77" spans="1:7" ht="88.5" x14ac:dyDescent="0.75">
      <c r="A77" s="32" t="s">
        <v>123</v>
      </c>
      <c r="B77" s="33"/>
      <c r="C77" s="5" t="s">
        <v>124</v>
      </c>
      <c r="D77" s="4" t="s">
        <v>8</v>
      </c>
      <c r="E77" s="3">
        <v>268</v>
      </c>
      <c r="F77" s="3">
        <v>92</v>
      </c>
      <c r="G77" s="8">
        <f t="shared" si="7"/>
        <v>0.34328358208955223</v>
      </c>
    </row>
    <row r="78" spans="1:7" ht="29.5" x14ac:dyDescent="0.75">
      <c r="A78" s="32" t="s">
        <v>125</v>
      </c>
      <c r="B78" s="33"/>
      <c r="C78" s="5" t="s">
        <v>126</v>
      </c>
      <c r="D78" s="4" t="s">
        <v>8</v>
      </c>
      <c r="E78" s="3">
        <v>100</v>
      </c>
      <c r="F78" s="3">
        <v>300</v>
      </c>
      <c r="G78" s="8">
        <f t="shared" si="7"/>
        <v>3</v>
      </c>
    </row>
    <row r="79" spans="1:7" x14ac:dyDescent="0.75">
      <c r="A79" s="32" t="s">
        <v>127</v>
      </c>
      <c r="B79" s="33"/>
      <c r="C79" s="5" t="s">
        <v>0</v>
      </c>
      <c r="D79" s="4" t="s">
        <v>8</v>
      </c>
      <c r="E79" s="3">
        <v>1</v>
      </c>
      <c r="F79" s="4">
        <v>0</v>
      </c>
      <c r="G79" s="8">
        <f t="shared" si="7"/>
        <v>0</v>
      </c>
    </row>
    <row r="80" spans="1:7" x14ac:dyDescent="0.75">
      <c r="A80" s="32" t="s">
        <v>0</v>
      </c>
      <c r="B80" s="33"/>
      <c r="C80" s="5" t="s">
        <v>0</v>
      </c>
      <c r="D80" s="4" t="s">
        <v>0</v>
      </c>
      <c r="E80" s="4" t="s">
        <v>0</v>
      </c>
      <c r="F80" s="4" t="s">
        <v>0</v>
      </c>
      <c r="G80" s="4" t="s">
        <v>0</v>
      </c>
    </row>
    <row r="81" spans="1:7" x14ac:dyDescent="0.75">
      <c r="A81" s="36" t="s">
        <v>128</v>
      </c>
      <c r="B81" s="33"/>
      <c r="C81" s="33"/>
      <c r="D81" s="37"/>
      <c r="E81" s="6" t="s">
        <v>0</v>
      </c>
      <c r="F81" s="6" t="s">
        <v>0</v>
      </c>
      <c r="G81" s="9">
        <f>AVERAGE(G82:G87)</f>
        <v>0.9994345238095238</v>
      </c>
    </row>
    <row r="82" spans="1:7" ht="29.5" x14ac:dyDescent="0.75">
      <c r="A82" s="32" t="s">
        <v>129</v>
      </c>
      <c r="B82" s="33"/>
      <c r="C82" s="5" t="s">
        <v>130</v>
      </c>
      <c r="D82" s="4" t="s">
        <v>8</v>
      </c>
      <c r="E82" s="3">
        <v>5</v>
      </c>
      <c r="F82" s="3">
        <v>0</v>
      </c>
      <c r="G82" s="8">
        <f t="shared" ref="G82:G87" si="8">IFERROR(F82/E82,"")</f>
        <v>0</v>
      </c>
    </row>
    <row r="83" spans="1:7" ht="29.5" x14ac:dyDescent="0.75">
      <c r="A83" s="32" t="s">
        <v>131</v>
      </c>
      <c r="B83" s="33"/>
      <c r="C83" s="5" t="s">
        <v>132</v>
      </c>
      <c r="D83" s="4" t="s">
        <v>89</v>
      </c>
      <c r="E83" s="3">
        <v>48</v>
      </c>
      <c r="F83" s="3">
        <v>230.1</v>
      </c>
      <c r="G83" s="8">
        <f t="shared" si="8"/>
        <v>4.7937500000000002</v>
      </c>
    </row>
    <row r="84" spans="1:7" ht="44.25" x14ac:dyDescent="0.75">
      <c r="A84" s="32" t="s">
        <v>133</v>
      </c>
      <c r="B84" s="33"/>
      <c r="C84" s="5" t="s">
        <v>134</v>
      </c>
      <c r="D84" s="4" t="s">
        <v>8</v>
      </c>
      <c r="E84" s="3">
        <v>12</v>
      </c>
      <c r="F84" s="3">
        <v>3</v>
      </c>
      <c r="G84" s="8">
        <f t="shared" si="8"/>
        <v>0.25</v>
      </c>
    </row>
    <row r="85" spans="1:7" ht="59" x14ac:dyDescent="0.75">
      <c r="A85" s="32" t="s">
        <v>135</v>
      </c>
      <c r="B85" s="33"/>
      <c r="C85" s="5" t="s">
        <v>136</v>
      </c>
      <c r="D85" s="4" t="s">
        <v>137</v>
      </c>
      <c r="E85" s="3">
        <v>400</v>
      </c>
      <c r="F85" s="3">
        <v>148</v>
      </c>
      <c r="G85" s="8">
        <f t="shared" si="8"/>
        <v>0.37</v>
      </c>
    </row>
    <row r="86" spans="1:7" ht="29.5" x14ac:dyDescent="0.75">
      <c r="A86" s="32" t="s">
        <v>138</v>
      </c>
      <c r="B86" s="33"/>
      <c r="C86" s="5" t="s">
        <v>139</v>
      </c>
      <c r="D86" s="4" t="s">
        <v>137</v>
      </c>
      <c r="E86" s="3">
        <v>5</v>
      </c>
      <c r="F86" s="4">
        <v>0</v>
      </c>
      <c r="G86" s="8">
        <f t="shared" si="8"/>
        <v>0</v>
      </c>
    </row>
    <row r="87" spans="1:7" ht="29.5" x14ac:dyDescent="0.75">
      <c r="A87" s="32" t="s">
        <v>140</v>
      </c>
      <c r="B87" s="33"/>
      <c r="C87" s="5" t="s">
        <v>141</v>
      </c>
      <c r="D87" s="4" t="s">
        <v>0</v>
      </c>
      <c r="E87" s="3">
        <v>350</v>
      </c>
      <c r="F87" s="3">
        <v>204</v>
      </c>
      <c r="G87" s="8">
        <f t="shared" si="8"/>
        <v>0.58285714285714285</v>
      </c>
    </row>
    <row r="88" spans="1:7" x14ac:dyDescent="0.75">
      <c r="A88" s="32" t="s">
        <v>0</v>
      </c>
      <c r="B88" s="33"/>
      <c r="C88" s="5" t="s">
        <v>0</v>
      </c>
      <c r="D88" s="4" t="s">
        <v>0</v>
      </c>
      <c r="E88" s="4" t="s">
        <v>0</v>
      </c>
      <c r="F88" s="4" t="s">
        <v>0</v>
      </c>
      <c r="G88" s="4" t="s">
        <v>0</v>
      </c>
    </row>
    <row r="89" spans="1:7" x14ac:dyDescent="0.75">
      <c r="A89" s="36" t="s">
        <v>142</v>
      </c>
      <c r="B89" s="33"/>
      <c r="C89" s="33"/>
      <c r="D89" s="37"/>
      <c r="E89" s="6" t="s">
        <v>0</v>
      </c>
      <c r="F89" s="6" t="s">
        <v>0</v>
      </c>
      <c r="G89" s="9">
        <f>AVERAGE(G90:G96)</f>
        <v>0.53977832512315271</v>
      </c>
    </row>
    <row r="90" spans="1:7" x14ac:dyDescent="0.75">
      <c r="A90" s="32" t="s">
        <v>143</v>
      </c>
      <c r="B90" s="33"/>
      <c r="C90" s="5" t="s">
        <v>144</v>
      </c>
      <c r="D90" s="4" t="s">
        <v>8</v>
      </c>
      <c r="E90" s="3">
        <v>5</v>
      </c>
      <c r="F90" s="4">
        <v>0</v>
      </c>
      <c r="G90" s="8">
        <f t="shared" ref="G90:G96" si="9">IFERROR(F90/E90,"")</f>
        <v>0</v>
      </c>
    </row>
    <row r="91" spans="1:7" ht="29.5" x14ac:dyDescent="0.75">
      <c r="A91" s="32" t="s">
        <v>145</v>
      </c>
      <c r="B91" s="33"/>
      <c r="C91" s="5" t="s">
        <v>146</v>
      </c>
      <c r="D91" s="4" t="s">
        <v>8</v>
      </c>
      <c r="E91" s="3">
        <v>580</v>
      </c>
      <c r="F91" s="3">
        <v>146</v>
      </c>
      <c r="G91" s="8">
        <f t="shared" si="9"/>
        <v>0.25172413793103449</v>
      </c>
    </row>
    <row r="92" spans="1:7" ht="29.5" x14ac:dyDescent="0.75">
      <c r="A92" s="32" t="s">
        <v>147</v>
      </c>
      <c r="B92" s="33"/>
      <c r="C92" s="5" t="s">
        <v>148</v>
      </c>
      <c r="D92" s="4" t="s">
        <v>8</v>
      </c>
      <c r="E92" s="3">
        <v>24</v>
      </c>
      <c r="F92" s="3">
        <v>15</v>
      </c>
      <c r="G92" s="8">
        <f t="shared" si="9"/>
        <v>0.625</v>
      </c>
    </row>
    <row r="93" spans="1:7" ht="29.5" x14ac:dyDescent="0.75">
      <c r="A93" s="32" t="s">
        <v>115</v>
      </c>
      <c r="B93" s="33"/>
      <c r="C93" s="5" t="s">
        <v>149</v>
      </c>
      <c r="D93" s="4" t="s">
        <v>89</v>
      </c>
      <c r="E93" s="3">
        <v>100</v>
      </c>
      <c r="F93" s="3">
        <v>100</v>
      </c>
      <c r="G93" s="8">
        <f t="shared" si="9"/>
        <v>1</v>
      </c>
    </row>
    <row r="94" spans="1:7" ht="29.5" x14ac:dyDescent="0.75">
      <c r="A94" s="32" t="s">
        <v>150</v>
      </c>
      <c r="B94" s="33"/>
      <c r="C94" s="5" t="s">
        <v>151</v>
      </c>
      <c r="D94" s="4" t="s">
        <v>152</v>
      </c>
      <c r="E94" s="3">
        <v>12</v>
      </c>
      <c r="F94" s="3">
        <v>3</v>
      </c>
      <c r="G94" s="8">
        <f t="shared" si="9"/>
        <v>0.25</v>
      </c>
    </row>
    <row r="95" spans="1:7" ht="88.5" x14ac:dyDescent="0.75">
      <c r="A95" s="32" t="s">
        <v>153</v>
      </c>
      <c r="B95" s="33"/>
      <c r="C95" s="5" t="s">
        <v>154</v>
      </c>
      <c r="D95" s="4" t="s">
        <v>155</v>
      </c>
      <c r="E95" s="3">
        <v>29</v>
      </c>
      <c r="F95" s="3">
        <v>16</v>
      </c>
      <c r="G95" s="8">
        <f t="shared" si="9"/>
        <v>0.55172413793103448</v>
      </c>
    </row>
    <row r="96" spans="1:7" ht="44.25" x14ac:dyDescent="0.75">
      <c r="A96" s="32" t="s">
        <v>156</v>
      </c>
      <c r="B96" s="33"/>
      <c r="C96" s="5" t="s">
        <v>157</v>
      </c>
      <c r="D96" s="4" t="s">
        <v>158</v>
      </c>
      <c r="E96" s="3">
        <v>10</v>
      </c>
      <c r="F96" s="3">
        <v>11</v>
      </c>
      <c r="G96" s="8">
        <f t="shared" si="9"/>
        <v>1.1000000000000001</v>
      </c>
    </row>
    <row r="97" spans="1:7" x14ac:dyDescent="0.75">
      <c r="A97" s="32" t="s">
        <v>0</v>
      </c>
      <c r="B97" s="33"/>
      <c r="C97" s="5" t="s">
        <v>0</v>
      </c>
      <c r="D97" s="4" t="s">
        <v>0</v>
      </c>
      <c r="E97" s="4" t="s">
        <v>0</v>
      </c>
      <c r="F97" s="4" t="s">
        <v>0</v>
      </c>
      <c r="G97" s="4" t="s">
        <v>0</v>
      </c>
    </row>
    <row r="98" spans="1:7" x14ac:dyDescent="0.75">
      <c r="A98" s="34" t="s">
        <v>159</v>
      </c>
      <c r="B98" s="35"/>
      <c r="C98" s="66" t="s">
        <v>0</v>
      </c>
      <c r="D98" s="14" t="s">
        <v>0</v>
      </c>
      <c r="E98" s="11" t="s">
        <v>0</v>
      </c>
      <c r="F98" s="11" t="s">
        <v>0</v>
      </c>
      <c r="G98" s="12">
        <f>AVERAGE(G99,G108,G114,G121)</f>
        <v>0.62463024629247721</v>
      </c>
    </row>
    <row r="99" spans="1:7" x14ac:dyDescent="0.75">
      <c r="A99" s="36" t="s">
        <v>160</v>
      </c>
      <c r="B99" s="33"/>
      <c r="C99" s="33"/>
      <c r="D99" s="37"/>
      <c r="E99" s="6" t="s">
        <v>0</v>
      </c>
      <c r="F99" s="6" t="s">
        <v>0</v>
      </c>
      <c r="G99" s="9">
        <f>AVERAGE(G100:G106)</f>
        <v>0.32484508955097186</v>
      </c>
    </row>
    <row r="100" spans="1:7" ht="88.5" x14ac:dyDescent="0.75">
      <c r="A100" s="32" t="s">
        <v>161</v>
      </c>
      <c r="B100" s="33"/>
      <c r="C100" s="5" t="s">
        <v>162</v>
      </c>
      <c r="D100" s="4" t="s">
        <v>8</v>
      </c>
      <c r="E100" s="3">
        <v>11</v>
      </c>
      <c r="F100" s="3">
        <v>1</v>
      </c>
      <c r="G100" s="8">
        <f t="shared" ref="G100:G106" si="10">IFERROR(F100/E100,"")</f>
        <v>9.0909090909090912E-2</v>
      </c>
    </row>
    <row r="101" spans="1:7" ht="88.5" x14ac:dyDescent="0.75">
      <c r="A101" s="32" t="s">
        <v>163</v>
      </c>
      <c r="B101" s="33"/>
      <c r="C101" s="5" t="s">
        <v>164</v>
      </c>
      <c r="D101" s="4" t="s">
        <v>8</v>
      </c>
      <c r="E101" s="3">
        <v>2</v>
      </c>
      <c r="F101" s="3">
        <v>1</v>
      </c>
      <c r="G101" s="8">
        <f t="shared" si="10"/>
        <v>0.5</v>
      </c>
    </row>
    <row r="102" spans="1:7" ht="88.5" x14ac:dyDescent="0.75">
      <c r="A102" s="32" t="s">
        <v>165</v>
      </c>
      <c r="B102" s="33"/>
      <c r="C102" s="5" t="s">
        <v>166</v>
      </c>
      <c r="D102" s="4" t="s">
        <v>8</v>
      </c>
      <c r="E102" s="3">
        <v>48</v>
      </c>
      <c r="F102" s="3">
        <v>12</v>
      </c>
      <c r="G102" s="8">
        <f t="shared" si="10"/>
        <v>0.25</v>
      </c>
    </row>
    <row r="103" spans="1:7" ht="103.25" x14ac:dyDescent="0.75">
      <c r="A103" s="32" t="s">
        <v>167</v>
      </c>
      <c r="B103" s="33"/>
      <c r="C103" s="5" t="s">
        <v>168</v>
      </c>
      <c r="D103" s="4" t="s">
        <v>8</v>
      </c>
      <c r="E103" s="3">
        <v>12</v>
      </c>
      <c r="F103" s="3">
        <v>3</v>
      </c>
      <c r="G103" s="8">
        <f t="shared" si="10"/>
        <v>0.25</v>
      </c>
    </row>
    <row r="104" spans="1:7" ht="44.25" x14ac:dyDescent="0.75">
      <c r="A104" s="32" t="s">
        <v>169</v>
      </c>
      <c r="B104" s="33"/>
      <c r="C104" s="5" t="s">
        <v>170</v>
      </c>
      <c r="D104" s="4" t="s">
        <v>8</v>
      </c>
      <c r="E104" s="3">
        <v>4</v>
      </c>
      <c r="F104" s="4">
        <v>0</v>
      </c>
      <c r="G104" s="8">
        <f t="shared" si="10"/>
        <v>0</v>
      </c>
    </row>
    <row r="105" spans="1:7" x14ac:dyDescent="0.75">
      <c r="A105" s="32" t="s">
        <v>171</v>
      </c>
      <c r="B105" s="33"/>
      <c r="C105" s="5" t="s">
        <v>172</v>
      </c>
      <c r="D105" s="4" t="s">
        <v>8</v>
      </c>
      <c r="E105" s="3">
        <v>100</v>
      </c>
      <c r="F105" s="3">
        <v>100</v>
      </c>
      <c r="G105" s="8">
        <f t="shared" si="10"/>
        <v>1</v>
      </c>
    </row>
    <row r="106" spans="1:7" ht="59" x14ac:dyDescent="0.75">
      <c r="A106" s="32" t="s">
        <v>173</v>
      </c>
      <c r="B106" s="33"/>
      <c r="C106" s="5" t="s">
        <v>174</v>
      </c>
      <c r="D106" s="4" t="s">
        <v>8</v>
      </c>
      <c r="E106" s="3">
        <v>765</v>
      </c>
      <c r="F106" s="3">
        <v>140</v>
      </c>
      <c r="G106" s="8">
        <f t="shared" si="10"/>
        <v>0.18300653594771241</v>
      </c>
    </row>
    <row r="107" spans="1:7" x14ac:dyDescent="0.75">
      <c r="A107" s="32" t="s">
        <v>0</v>
      </c>
      <c r="B107" s="33"/>
      <c r="C107" s="5" t="s">
        <v>0</v>
      </c>
      <c r="D107" s="4" t="s">
        <v>0</v>
      </c>
      <c r="E107" s="4" t="s">
        <v>0</v>
      </c>
      <c r="F107" s="4" t="s">
        <v>0</v>
      </c>
      <c r="G107" s="4" t="s">
        <v>0</v>
      </c>
    </row>
    <row r="108" spans="1:7" x14ac:dyDescent="0.75">
      <c r="A108" s="36" t="s">
        <v>175</v>
      </c>
      <c r="B108" s="33"/>
      <c r="C108" s="33"/>
      <c r="D108" s="37"/>
      <c r="E108" s="6" t="s">
        <v>0</v>
      </c>
      <c r="F108" s="6" t="s">
        <v>0</v>
      </c>
      <c r="G108" s="9">
        <f>AVERAGE(G109:G112)</f>
        <v>1.0339901140007124</v>
      </c>
    </row>
    <row r="109" spans="1:7" ht="59" x14ac:dyDescent="0.75">
      <c r="A109" s="32" t="s">
        <v>176</v>
      </c>
      <c r="B109" s="33"/>
      <c r="C109" s="5" t="s">
        <v>177</v>
      </c>
      <c r="D109" s="4" t="s">
        <v>8</v>
      </c>
      <c r="E109" s="3">
        <v>3000</v>
      </c>
      <c r="F109" s="3">
        <v>639</v>
      </c>
      <c r="G109" s="8">
        <f t="shared" ref="G109:G112" si="11">IFERROR(F109/E109,"")</f>
        <v>0.21299999999999999</v>
      </c>
    </row>
    <row r="110" spans="1:7" ht="59" x14ac:dyDescent="0.75">
      <c r="A110" s="32" t="s">
        <v>178</v>
      </c>
      <c r="B110" s="33"/>
      <c r="C110" s="5" t="s">
        <v>179</v>
      </c>
      <c r="D110" s="4" t="s">
        <v>8</v>
      </c>
      <c r="E110" s="3">
        <v>401</v>
      </c>
      <c r="F110" s="3">
        <v>98</v>
      </c>
      <c r="G110" s="8">
        <f t="shared" si="11"/>
        <v>0.24438902743142144</v>
      </c>
    </row>
    <row r="111" spans="1:7" ht="29.5" x14ac:dyDescent="0.75">
      <c r="A111" s="32" t="s">
        <v>180</v>
      </c>
      <c r="B111" s="33"/>
      <c r="C111" s="5" t="s">
        <v>181</v>
      </c>
      <c r="D111" s="4" t="s">
        <v>89</v>
      </c>
      <c r="E111" s="3">
        <v>87.5</v>
      </c>
      <c r="F111" s="3">
        <v>300</v>
      </c>
      <c r="G111" s="8">
        <f t="shared" si="11"/>
        <v>3.4285714285714284</v>
      </c>
    </row>
    <row r="112" spans="1:7" ht="29.5" x14ac:dyDescent="0.75">
      <c r="A112" s="32" t="s">
        <v>182</v>
      </c>
      <c r="B112" s="33"/>
      <c r="C112" s="5" t="s">
        <v>183</v>
      </c>
      <c r="D112" s="4" t="s">
        <v>8</v>
      </c>
      <c r="E112" s="3">
        <v>4</v>
      </c>
      <c r="F112" s="3">
        <v>1</v>
      </c>
      <c r="G112" s="8">
        <f t="shared" si="11"/>
        <v>0.25</v>
      </c>
    </row>
    <row r="113" spans="1:7" x14ac:dyDescent="0.75">
      <c r="A113" s="32" t="s">
        <v>0</v>
      </c>
      <c r="B113" s="33"/>
      <c r="C113" s="5" t="s">
        <v>0</v>
      </c>
      <c r="D113" s="4" t="s">
        <v>0</v>
      </c>
      <c r="E113" s="4" t="s">
        <v>0</v>
      </c>
      <c r="F113" s="4" t="s">
        <v>0</v>
      </c>
      <c r="G113" s="4" t="s">
        <v>0</v>
      </c>
    </row>
    <row r="114" spans="1:7" x14ac:dyDescent="0.75">
      <c r="A114" s="36" t="s">
        <v>184</v>
      </c>
      <c r="B114" s="33"/>
      <c r="C114" s="33"/>
      <c r="D114" s="37"/>
      <c r="E114" s="6" t="s">
        <v>0</v>
      </c>
      <c r="F114" s="6" t="s">
        <v>0</v>
      </c>
      <c r="G114" s="9">
        <f>AVERAGE(G115:G119)</f>
        <v>0.48179104477611939</v>
      </c>
    </row>
    <row r="115" spans="1:7" ht="29.5" x14ac:dyDescent="0.75">
      <c r="A115" s="32" t="s">
        <v>185</v>
      </c>
      <c r="B115" s="33"/>
      <c r="C115" s="5" t="s">
        <v>186</v>
      </c>
      <c r="D115" s="4" t="s">
        <v>8</v>
      </c>
      <c r="E115" s="3">
        <v>295</v>
      </c>
      <c r="F115" s="3">
        <v>295</v>
      </c>
      <c r="G115" s="8">
        <f t="shared" ref="G115:G119" si="12">IFERROR(F115/E115,"")</f>
        <v>1</v>
      </c>
    </row>
    <row r="116" spans="1:7" ht="88.5" x14ac:dyDescent="0.75">
      <c r="A116" s="32" t="s">
        <v>187</v>
      </c>
      <c r="B116" s="33"/>
      <c r="C116" s="5" t="s">
        <v>188</v>
      </c>
      <c r="D116" s="4" t="s">
        <v>8</v>
      </c>
      <c r="E116" s="3">
        <v>1</v>
      </c>
      <c r="F116" s="3">
        <v>0</v>
      </c>
      <c r="G116" s="8">
        <f t="shared" si="12"/>
        <v>0</v>
      </c>
    </row>
    <row r="117" spans="1:7" ht="73.75" x14ac:dyDescent="0.75">
      <c r="A117" s="32" t="s">
        <v>189</v>
      </c>
      <c r="B117" s="33"/>
      <c r="C117" s="5" t="s">
        <v>190</v>
      </c>
      <c r="D117" s="4" t="s">
        <v>8</v>
      </c>
      <c r="E117" s="3">
        <v>67</v>
      </c>
      <c r="F117" s="3">
        <v>14</v>
      </c>
      <c r="G117" s="8">
        <f t="shared" si="12"/>
        <v>0.20895522388059701</v>
      </c>
    </row>
    <row r="118" spans="1:7" ht="29.5" x14ac:dyDescent="0.75">
      <c r="A118" s="32" t="s">
        <v>191</v>
      </c>
      <c r="B118" s="33"/>
      <c r="C118" s="5" t="s">
        <v>192</v>
      </c>
      <c r="D118" s="4" t="s">
        <v>8</v>
      </c>
      <c r="E118" s="3">
        <v>5</v>
      </c>
      <c r="F118" s="3">
        <v>1</v>
      </c>
      <c r="G118" s="8">
        <f t="shared" si="12"/>
        <v>0.2</v>
      </c>
    </row>
    <row r="119" spans="1:7" x14ac:dyDescent="0.75">
      <c r="A119" s="32" t="s">
        <v>193</v>
      </c>
      <c r="B119" s="33"/>
      <c r="C119" s="5" t="s">
        <v>194</v>
      </c>
      <c r="D119" s="4" t="s">
        <v>89</v>
      </c>
      <c r="E119" s="3">
        <v>100</v>
      </c>
      <c r="F119" s="3">
        <v>100</v>
      </c>
      <c r="G119" s="8">
        <f t="shared" si="12"/>
        <v>1</v>
      </c>
    </row>
    <row r="120" spans="1:7" x14ac:dyDescent="0.75">
      <c r="A120" s="32" t="s">
        <v>0</v>
      </c>
      <c r="B120" s="33"/>
      <c r="C120" s="5" t="s">
        <v>0</v>
      </c>
      <c r="D120" s="4" t="s">
        <v>0</v>
      </c>
      <c r="E120" s="4" t="s">
        <v>0</v>
      </c>
      <c r="F120" s="4" t="s">
        <v>0</v>
      </c>
      <c r="G120" s="4" t="s">
        <v>0</v>
      </c>
    </row>
    <row r="121" spans="1:7" x14ac:dyDescent="0.75">
      <c r="A121" s="36" t="s">
        <v>195</v>
      </c>
      <c r="B121" s="33"/>
      <c r="C121" s="33"/>
      <c r="D121" s="37"/>
      <c r="E121" s="6" t="s">
        <v>0</v>
      </c>
      <c r="F121" s="6" t="s">
        <v>0</v>
      </c>
      <c r="G121" s="9">
        <f>AVERAGE(G122:G123)</f>
        <v>0.65789473684210531</v>
      </c>
    </row>
    <row r="122" spans="1:7" ht="103.25" x14ac:dyDescent="0.75">
      <c r="A122" s="32" t="s">
        <v>196</v>
      </c>
      <c r="B122" s="33"/>
      <c r="C122" s="5" t="s">
        <v>197</v>
      </c>
      <c r="D122" s="4" t="s">
        <v>8</v>
      </c>
      <c r="E122" s="3">
        <v>19</v>
      </c>
      <c r="F122" s="3">
        <v>6</v>
      </c>
      <c r="G122" s="8">
        <f t="shared" ref="G122:G123" si="13">IFERROR(F122/E122,"")</f>
        <v>0.31578947368421051</v>
      </c>
    </row>
    <row r="123" spans="1:7" ht="88.5" x14ac:dyDescent="0.75">
      <c r="A123" s="32" t="s">
        <v>198</v>
      </c>
      <c r="B123" s="33"/>
      <c r="C123" s="5" t="s">
        <v>199</v>
      </c>
      <c r="D123" s="4" t="s">
        <v>8</v>
      </c>
      <c r="E123" s="3">
        <v>100</v>
      </c>
      <c r="F123" s="3">
        <v>100</v>
      </c>
      <c r="G123" s="8">
        <f t="shared" si="13"/>
        <v>1</v>
      </c>
    </row>
    <row r="124" spans="1:7" x14ac:dyDescent="0.75">
      <c r="A124" s="32" t="s">
        <v>0</v>
      </c>
      <c r="B124" s="33"/>
      <c r="C124" s="5" t="s">
        <v>0</v>
      </c>
      <c r="D124" s="4" t="s">
        <v>0</v>
      </c>
      <c r="E124" s="4" t="s">
        <v>0</v>
      </c>
      <c r="F124" s="4" t="s">
        <v>0</v>
      </c>
      <c r="G124" s="4" t="s">
        <v>0</v>
      </c>
    </row>
    <row r="125" spans="1:7" x14ac:dyDescent="0.75">
      <c r="A125" s="34" t="s">
        <v>200</v>
      </c>
      <c r="B125" s="35"/>
      <c r="C125" s="66" t="s">
        <v>0</v>
      </c>
      <c r="D125" s="14" t="s">
        <v>0</v>
      </c>
      <c r="E125" s="11" t="s">
        <v>0</v>
      </c>
      <c r="F125" s="11" t="s">
        <v>0</v>
      </c>
      <c r="G125" s="12">
        <f>AVERAGE(G126,G135,G141,G151,G162)</f>
        <v>0.28562417935818951</v>
      </c>
    </row>
    <row r="126" spans="1:7" x14ac:dyDescent="0.75">
      <c r="A126" s="36" t="s">
        <v>201</v>
      </c>
      <c r="B126" s="33"/>
      <c r="C126" s="33"/>
      <c r="D126" s="37"/>
      <c r="E126" s="6" t="s">
        <v>0</v>
      </c>
      <c r="F126" s="6" t="s">
        <v>0</v>
      </c>
      <c r="G126" s="9">
        <f>AVERAGE(G127:G133)</f>
        <v>0.28820288554982432</v>
      </c>
    </row>
    <row r="127" spans="1:7" x14ac:dyDescent="0.75">
      <c r="A127" s="32" t="s">
        <v>202</v>
      </c>
      <c r="B127" s="33"/>
      <c r="C127" s="5" t="s">
        <v>203</v>
      </c>
      <c r="D127" s="4" t="s">
        <v>0</v>
      </c>
      <c r="E127" s="3">
        <v>2</v>
      </c>
      <c r="F127" s="3">
        <v>1</v>
      </c>
      <c r="G127" s="8">
        <f t="shared" ref="G127:G133" si="14">IFERROR(F127/E127,"")</f>
        <v>0.5</v>
      </c>
    </row>
    <row r="128" spans="1:7" x14ac:dyDescent="0.75">
      <c r="A128" s="32" t="s">
        <v>204</v>
      </c>
      <c r="B128" s="33"/>
      <c r="C128" s="5" t="s">
        <v>0</v>
      </c>
      <c r="D128" s="4" t="s">
        <v>0</v>
      </c>
      <c r="E128" s="3">
        <v>13</v>
      </c>
      <c r="F128" s="3">
        <v>4</v>
      </c>
      <c r="G128" s="8">
        <f t="shared" si="14"/>
        <v>0.30769230769230771</v>
      </c>
    </row>
    <row r="129" spans="1:7" ht="73.75" x14ac:dyDescent="0.75">
      <c r="A129" s="32" t="s">
        <v>205</v>
      </c>
      <c r="B129" s="33"/>
      <c r="C129" s="5" t="s">
        <v>206</v>
      </c>
      <c r="D129" s="4" t="s">
        <v>207</v>
      </c>
      <c r="E129" s="3">
        <v>735</v>
      </c>
      <c r="F129" s="3">
        <v>88</v>
      </c>
      <c r="G129" s="8">
        <f t="shared" si="14"/>
        <v>0.11972789115646258</v>
      </c>
    </row>
    <row r="130" spans="1:7" x14ac:dyDescent="0.75">
      <c r="A130" s="32" t="s">
        <v>208</v>
      </c>
      <c r="B130" s="33"/>
      <c r="C130" s="5" t="s">
        <v>0</v>
      </c>
      <c r="D130" s="4" t="s">
        <v>0</v>
      </c>
      <c r="E130" s="3">
        <v>1</v>
      </c>
      <c r="F130" s="4">
        <v>0</v>
      </c>
      <c r="G130" s="8">
        <f t="shared" si="14"/>
        <v>0</v>
      </c>
    </row>
    <row r="131" spans="1:7" x14ac:dyDescent="0.75">
      <c r="A131" s="32" t="s">
        <v>209</v>
      </c>
      <c r="B131" s="33"/>
      <c r="C131" s="5" t="s">
        <v>0</v>
      </c>
      <c r="D131" s="4" t="s">
        <v>0</v>
      </c>
      <c r="E131" s="3">
        <v>4</v>
      </c>
      <c r="F131" s="3">
        <v>1</v>
      </c>
      <c r="G131" s="8">
        <f t="shared" si="14"/>
        <v>0.25</v>
      </c>
    </row>
    <row r="132" spans="1:7" x14ac:dyDescent="0.75">
      <c r="A132" s="32" t="s">
        <v>210</v>
      </c>
      <c r="B132" s="33"/>
      <c r="C132" s="5" t="s">
        <v>0</v>
      </c>
      <c r="D132" s="4" t="s">
        <v>0</v>
      </c>
      <c r="E132" s="3">
        <v>2</v>
      </c>
      <c r="F132" s="3">
        <v>0</v>
      </c>
      <c r="G132" s="8">
        <f t="shared" si="14"/>
        <v>0</v>
      </c>
    </row>
    <row r="133" spans="1:7" ht="29.5" x14ac:dyDescent="0.75">
      <c r="A133" s="32" t="s">
        <v>211</v>
      </c>
      <c r="B133" s="33"/>
      <c r="C133" s="5" t="s">
        <v>212</v>
      </c>
      <c r="D133" s="4" t="s">
        <v>0</v>
      </c>
      <c r="E133" s="3">
        <v>100</v>
      </c>
      <c r="F133" s="3">
        <v>84</v>
      </c>
      <c r="G133" s="8">
        <f t="shared" si="14"/>
        <v>0.84</v>
      </c>
    </row>
    <row r="134" spans="1:7" x14ac:dyDescent="0.75">
      <c r="A134" s="32" t="s">
        <v>0</v>
      </c>
      <c r="B134" s="33"/>
      <c r="C134" s="5" t="s">
        <v>0</v>
      </c>
      <c r="D134" s="4" t="s">
        <v>0</v>
      </c>
      <c r="E134" s="4" t="s">
        <v>0</v>
      </c>
      <c r="F134" s="4" t="s">
        <v>0</v>
      </c>
      <c r="G134" s="4" t="s">
        <v>0</v>
      </c>
    </row>
    <row r="135" spans="1:7" x14ac:dyDescent="0.75">
      <c r="A135" s="36" t="s">
        <v>213</v>
      </c>
      <c r="B135" s="33"/>
      <c r="C135" s="33"/>
      <c r="D135" s="37"/>
      <c r="E135" s="6" t="s">
        <v>0</v>
      </c>
      <c r="F135" s="6" t="s">
        <v>0</v>
      </c>
      <c r="G135" s="9">
        <f>AVERAGE(G136:G139)</f>
        <v>0.39689510939510941</v>
      </c>
    </row>
    <row r="136" spans="1:7" ht="88.5" x14ac:dyDescent="0.75">
      <c r="A136" s="32" t="s">
        <v>214</v>
      </c>
      <c r="B136" s="33"/>
      <c r="C136" s="5" t="s">
        <v>215</v>
      </c>
      <c r="D136" s="4" t="s">
        <v>8</v>
      </c>
      <c r="E136" s="3">
        <v>3</v>
      </c>
      <c r="F136" s="3">
        <v>1</v>
      </c>
      <c r="G136" s="8">
        <f t="shared" ref="G136:G139" si="15">IFERROR(F136/E136,"")</f>
        <v>0.33333333333333331</v>
      </c>
    </row>
    <row r="137" spans="1:7" ht="44.25" x14ac:dyDescent="0.75">
      <c r="A137" s="32" t="s">
        <v>216</v>
      </c>
      <c r="B137" s="33"/>
      <c r="C137" s="5" t="s">
        <v>217</v>
      </c>
      <c r="D137" s="4" t="s">
        <v>8</v>
      </c>
      <c r="E137" s="3">
        <v>5</v>
      </c>
      <c r="F137" s="3">
        <v>2</v>
      </c>
      <c r="G137" s="8">
        <f t="shared" si="15"/>
        <v>0.4</v>
      </c>
    </row>
    <row r="138" spans="1:7" ht="44.25" x14ac:dyDescent="0.75">
      <c r="A138" s="32" t="s">
        <v>218</v>
      </c>
      <c r="B138" s="33"/>
      <c r="C138" s="5" t="s">
        <v>219</v>
      </c>
      <c r="D138" s="4" t="s">
        <v>8</v>
      </c>
      <c r="E138" s="3">
        <v>259</v>
      </c>
      <c r="F138" s="3">
        <v>27</v>
      </c>
      <c r="G138" s="8">
        <f t="shared" si="15"/>
        <v>0.10424710424710425</v>
      </c>
    </row>
    <row r="139" spans="1:7" ht="29.5" x14ac:dyDescent="0.75">
      <c r="A139" s="32" t="s">
        <v>220</v>
      </c>
      <c r="B139" s="33"/>
      <c r="C139" s="5" t="s">
        <v>221</v>
      </c>
      <c r="D139" s="4" t="s">
        <v>8</v>
      </c>
      <c r="E139" s="3">
        <v>100</v>
      </c>
      <c r="F139" s="3">
        <v>75</v>
      </c>
      <c r="G139" s="8">
        <f t="shared" si="15"/>
        <v>0.75</v>
      </c>
    </row>
    <row r="140" spans="1:7" x14ac:dyDescent="0.75">
      <c r="A140" s="32" t="s">
        <v>0</v>
      </c>
      <c r="B140" s="33"/>
      <c r="C140" s="5" t="s">
        <v>0</v>
      </c>
      <c r="D140" s="4" t="s">
        <v>0</v>
      </c>
      <c r="E140" s="4" t="s">
        <v>0</v>
      </c>
      <c r="F140" s="4" t="s">
        <v>0</v>
      </c>
      <c r="G140" s="4" t="s">
        <v>0</v>
      </c>
    </row>
    <row r="141" spans="1:7" x14ac:dyDescent="0.75">
      <c r="A141" s="36" t="s">
        <v>222</v>
      </c>
      <c r="B141" s="33"/>
      <c r="C141" s="33"/>
      <c r="D141" s="37"/>
      <c r="E141" s="6" t="s">
        <v>0</v>
      </c>
      <c r="F141" s="6" t="s">
        <v>0</v>
      </c>
      <c r="G141" s="9">
        <f>AVERAGE(G142:G149)</f>
        <v>0.16093665745803903</v>
      </c>
    </row>
    <row r="142" spans="1:7" ht="44.25" x14ac:dyDescent="0.75">
      <c r="A142" s="32" t="s">
        <v>223</v>
      </c>
      <c r="B142" s="33"/>
      <c r="C142" s="5" t="s">
        <v>224</v>
      </c>
      <c r="D142" s="4" t="s">
        <v>89</v>
      </c>
      <c r="E142" s="3">
        <v>95</v>
      </c>
      <c r="F142" s="3">
        <v>13</v>
      </c>
      <c r="G142" s="8">
        <f t="shared" ref="G142:G149" si="16">IFERROR(F142/E142,"")</f>
        <v>0.1368421052631579</v>
      </c>
    </row>
    <row r="143" spans="1:7" ht="29.5" x14ac:dyDescent="0.75">
      <c r="A143" s="32" t="s">
        <v>225</v>
      </c>
      <c r="B143" s="33"/>
      <c r="C143" s="5" t="s">
        <v>226</v>
      </c>
      <c r="D143" s="4" t="s">
        <v>8</v>
      </c>
      <c r="E143" s="3">
        <v>4800</v>
      </c>
      <c r="F143" s="3">
        <v>822</v>
      </c>
      <c r="G143" s="8">
        <f t="shared" si="16"/>
        <v>0.17125000000000001</v>
      </c>
    </row>
    <row r="144" spans="1:7" ht="73.75" x14ac:dyDescent="0.75">
      <c r="A144" s="32" t="s">
        <v>227</v>
      </c>
      <c r="B144" s="33"/>
      <c r="C144" s="5" t="s">
        <v>228</v>
      </c>
      <c r="D144" s="4" t="s">
        <v>8</v>
      </c>
      <c r="E144" s="3">
        <v>4620</v>
      </c>
      <c r="F144" s="3">
        <v>1201</v>
      </c>
      <c r="G144" s="8">
        <f t="shared" si="16"/>
        <v>0.25995670995670994</v>
      </c>
    </row>
    <row r="145" spans="1:7" ht="44.25" x14ac:dyDescent="0.75">
      <c r="A145" s="32" t="s">
        <v>229</v>
      </c>
      <c r="B145" s="33"/>
      <c r="C145" s="5" t="s">
        <v>230</v>
      </c>
      <c r="D145" s="4" t="s">
        <v>8</v>
      </c>
      <c r="E145" s="3">
        <v>720</v>
      </c>
      <c r="F145" s="3">
        <v>434</v>
      </c>
      <c r="G145" s="8">
        <f t="shared" si="16"/>
        <v>0.60277777777777775</v>
      </c>
    </row>
    <row r="146" spans="1:7" ht="44.25" x14ac:dyDescent="0.75">
      <c r="A146" s="32" t="s">
        <v>231</v>
      </c>
      <c r="B146" s="33"/>
      <c r="C146" s="5" t="s">
        <v>232</v>
      </c>
      <c r="D146" s="4" t="s">
        <v>8</v>
      </c>
      <c r="E146" s="3">
        <v>60</v>
      </c>
      <c r="F146" s="3">
        <v>4</v>
      </c>
      <c r="G146" s="8">
        <f t="shared" si="16"/>
        <v>6.6666666666666666E-2</v>
      </c>
    </row>
    <row r="147" spans="1:7" ht="29.5" x14ac:dyDescent="0.75">
      <c r="A147" s="32" t="s">
        <v>233</v>
      </c>
      <c r="B147" s="33"/>
      <c r="C147" s="5" t="s">
        <v>234</v>
      </c>
      <c r="D147" s="4" t="s">
        <v>8</v>
      </c>
      <c r="E147" s="3">
        <v>60</v>
      </c>
      <c r="F147" s="3">
        <v>3</v>
      </c>
      <c r="G147" s="8">
        <f t="shared" si="16"/>
        <v>0.05</v>
      </c>
    </row>
    <row r="148" spans="1:7" ht="29.5" x14ac:dyDescent="0.75">
      <c r="A148" s="32" t="s">
        <v>235</v>
      </c>
      <c r="B148" s="33"/>
      <c r="C148" s="5" t="s">
        <v>236</v>
      </c>
      <c r="D148" s="4" t="s">
        <v>8</v>
      </c>
      <c r="E148" s="3">
        <v>1</v>
      </c>
      <c r="F148" s="3">
        <v>0</v>
      </c>
      <c r="G148" s="8">
        <f t="shared" si="16"/>
        <v>0</v>
      </c>
    </row>
    <row r="149" spans="1:7" x14ac:dyDescent="0.75">
      <c r="A149" s="32" t="s">
        <v>237</v>
      </c>
      <c r="B149" s="33"/>
      <c r="C149" s="5" t="s">
        <v>238</v>
      </c>
      <c r="D149" s="4" t="s">
        <v>8</v>
      </c>
      <c r="E149" s="3">
        <v>4</v>
      </c>
      <c r="F149" s="3">
        <v>0</v>
      </c>
      <c r="G149" s="8">
        <f t="shared" si="16"/>
        <v>0</v>
      </c>
    </row>
    <row r="150" spans="1:7" x14ac:dyDescent="0.75">
      <c r="A150" s="32" t="s">
        <v>0</v>
      </c>
      <c r="B150" s="33"/>
      <c r="C150" s="5" t="s">
        <v>0</v>
      </c>
      <c r="D150" s="4" t="s">
        <v>0</v>
      </c>
      <c r="E150" s="4" t="s">
        <v>0</v>
      </c>
      <c r="F150" s="4" t="s">
        <v>0</v>
      </c>
      <c r="G150" s="4" t="s">
        <v>0</v>
      </c>
    </row>
    <row r="151" spans="1:7" x14ac:dyDescent="0.75">
      <c r="A151" s="36" t="s">
        <v>239</v>
      </c>
      <c r="B151" s="33"/>
      <c r="C151" s="33"/>
      <c r="D151" s="37"/>
      <c r="E151" s="6" t="s">
        <v>0</v>
      </c>
      <c r="F151" s="6" t="s">
        <v>0</v>
      </c>
      <c r="G151" s="9">
        <f>AVERAGE(G152:G160)</f>
        <v>0.24089674523007856</v>
      </c>
    </row>
    <row r="152" spans="1:7" ht="44.25" x14ac:dyDescent="0.75">
      <c r="A152" s="32" t="s">
        <v>240</v>
      </c>
      <c r="B152" s="33"/>
      <c r="C152" s="5" t="s">
        <v>241</v>
      </c>
      <c r="D152" s="4" t="s">
        <v>0</v>
      </c>
      <c r="E152" s="3">
        <v>18000</v>
      </c>
      <c r="F152" s="3">
        <v>5938</v>
      </c>
      <c r="G152" s="8">
        <f t="shared" ref="G152:G160" si="17">IFERROR(F152/E152,"")</f>
        <v>0.3298888888888889</v>
      </c>
    </row>
    <row r="153" spans="1:7" ht="29.5" x14ac:dyDescent="0.75">
      <c r="A153" s="32" t="s">
        <v>242</v>
      </c>
      <c r="B153" s="33"/>
      <c r="C153" s="5" t="s">
        <v>243</v>
      </c>
      <c r="D153" s="4" t="s">
        <v>244</v>
      </c>
      <c r="E153" s="3">
        <v>4</v>
      </c>
      <c r="F153" s="3">
        <v>1</v>
      </c>
      <c r="G153" s="8">
        <f t="shared" si="17"/>
        <v>0.25</v>
      </c>
    </row>
    <row r="154" spans="1:7" ht="59" x14ac:dyDescent="0.75">
      <c r="A154" s="32" t="s">
        <v>11</v>
      </c>
      <c r="B154" s="33"/>
      <c r="C154" s="5" t="s">
        <v>245</v>
      </c>
      <c r="D154" s="4" t="s">
        <v>246</v>
      </c>
      <c r="E154" s="3">
        <v>100</v>
      </c>
      <c r="F154" s="3">
        <v>82</v>
      </c>
      <c r="G154" s="8">
        <f t="shared" si="17"/>
        <v>0.82</v>
      </c>
    </row>
    <row r="155" spans="1:7" ht="59" x14ac:dyDescent="0.75">
      <c r="A155" s="32" t="s">
        <v>247</v>
      </c>
      <c r="B155" s="33"/>
      <c r="C155" s="5" t="s">
        <v>248</v>
      </c>
      <c r="D155" s="4" t="s">
        <v>249</v>
      </c>
      <c r="E155" s="3">
        <v>110</v>
      </c>
      <c r="F155" s="3">
        <v>57</v>
      </c>
      <c r="G155" s="8">
        <f t="shared" si="17"/>
        <v>0.51818181818181819</v>
      </c>
    </row>
    <row r="156" spans="1:7" ht="29.5" x14ac:dyDescent="0.75">
      <c r="A156" s="32" t="s">
        <v>250</v>
      </c>
      <c r="B156" s="33"/>
      <c r="C156" s="5" t="s">
        <v>251</v>
      </c>
      <c r="D156" s="4" t="s">
        <v>252</v>
      </c>
      <c r="E156" s="3">
        <v>1</v>
      </c>
      <c r="F156" s="3">
        <v>0</v>
      </c>
      <c r="G156" s="8">
        <f t="shared" si="17"/>
        <v>0</v>
      </c>
    </row>
    <row r="157" spans="1:7" ht="29.5" x14ac:dyDescent="0.75">
      <c r="A157" s="32" t="s">
        <v>253</v>
      </c>
      <c r="B157" s="33"/>
      <c r="C157" s="5" t="s">
        <v>254</v>
      </c>
      <c r="D157" s="4" t="s">
        <v>255</v>
      </c>
      <c r="E157" s="3">
        <v>1</v>
      </c>
      <c r="F157" s="3">
        <v>0</v>
      </c>
      <c r="G157" s="8">
        <f t="shared" si="17"/>
        <v>0</v>
      </c>
    </row>
    <row r="158" spans="1:7" ht="29.5" x14ac:dyDescent="0.75">
      <c r="A158" s="32" t="s">
        <v>256</v>
      </c>
      <c r="B158" s="33"/>
      <c r="C158" s="5" t="s">
        <v>257</v>
      </c>
      <c r="D158" s="4" t="s">
        <v>258</v>
      </c>
      <c r="E158" s="3">
        <v>4</v>
      </c>
      <c r="F158" s="3">
        <v>1</v>
      </c>
      <c r="G158" s="8">
        <f t="shared" si="17"/>
        <v>0.25</v>
      </c>
    </row>
    <row r="159" spans="1:7" x14ac:dyDescent="0.75">
      <c r="A159" s="32" t="s">
        <v>259</v>
      </c>
      <c r="B159" s="33"/>
      <c r="C159" s="5" t="s">
        <v>260</v>
      </c>
      <c r="D159" s="4" t="s">
        <v>8</v>
      </c>
      <c r="E159" s="3">
        <v>1</v>
      </c>
      <c r="F159" s="3">
        <v>0</v>
      </c>
      <c r="G159" s="8">
        <f t="shared" si="17"/>
        <v>0</v>
      </c>
    </row>
    <row r="160" spans="1:7" x14ac:dyDescent="0.75">
      <c r="A160" s="32" t="s">
        <v>261</v>
      </c>
      <c r="B160" s="33"/>
      <c r="C160" s="5" t="s">
        <v>0</v>
      </c>
      <c r="D160" s="4" t="s">
        <v>262</v>
      </c>
      <c r="E160" s="3">
        <v>1</v>
      </c>
      <c r="F160" s="3">
        <v>0</v>
      </c>
      <c r="G160" s="8">
        <f t="shared" si="17"/>
        <v>0</v>
      </c>
    </row>
    <row r="161" spans="1:7" x14ac:dyDescent="0.75">
      <c r="A161" s="2"/>
      <c r="B161" s="67"/>
      <c r="C161" s="5"/>
      <c r="D161" s="4"/>
      <c r="E161" s="3"/>
      <c r="F161" s="3"/>
      <c r="G161" s="8"/>
    </row>
    <row r="162" spans="1:7" ht="14.75" customHeight="1" x14ac:dyDescent="0.75">
      <c r="A162" s="36" t="s">
        <v>675</v>
      </c>
      <c r="B162" s="33"/>
      <c r="C162" s="33" t="s">
        <v>0</v>
      </c>
      <c r="D162" s="37" t="s">
        <v>0</v>
      </c>
      <c r="E162" s="6" t="s">
        <v>0</v>
      </c>
      <c r="F162" s="6" t="s">
        <v>0</v>
      </c>
      <c r="G162" s="9">
        <f>AVERAGE(G163,G169,G174)</f>
        <v>0.34118949915789626</v>
      </c>
    </row>
    <row r="163" spans="1:7" x14ac:dyDescent="0.75">
      <c r="A163" s="57" t="s">
        <v>676</v>
      </c>
      <c r="B163" s="58"/>
      <c r="C163" s="58"/>
      <c r="D163" s="59"/>
      <c r="E163" s="60" t="s">
        <v>0</v>
      </c>
      <c r="F163" s="60" t="s">
        <v>0</v>
      </c>
      <c r="G163" s="61">
        <f>AVERAGE(G164:G167)</f>
        <v>0.46485281119917893</v>
      </c>
    </row>
    <row r="164" spans="1:7" ht="29.5" x14ac:dyDescent="0.75">
      <c r="A164" s="32" t="s">
        <v>263</v>
      </c>
      <c r="B164" s="33"/>
      <c r="C164" s="5" t="s">
        <v>264</v>
      </c>
      <c r="D164" s="4" t="s">
        <v>0</v>
      </c>
      <c r="E164" s="3">
        <v>1040</v>
      </c>
      <c r="F164" s="3">
        <v>362</v>
      </c>
      <c r="G164" s="8">
        <f t="shared" ref="G164:G167" si="18">IFERROR(F164/E164,"")</f>
        <v>0.34807692307692306</v>
      </c>
    </row>
    <row r="165" spans="1:7" ht="44.25" x14ac:dyDescent="0.75">
      <c r="A165" s="32" t="s">
        <v>265</v>
      </c>
      <c r="B165" s="33"/>
      <c r="C165" s="5" t="s">
        <v>266</v>
      </c>
      <c r="D165" s="4" t="s">
        <v>8</v>
      </c>
      <c r="E165" s="3">
        <v>28</v>
      </c>
      <c r="F165" s="3">
        <v>7</v>
      </c>
      <c r="G165" s="8">
        <f t="shared" si="18"/>
        <v>0.25</v>
      </c>
    </row>
    <row r="166" spans="1:7" ht="29.5" x14ac:dyDescent="0.75">
      <c r="A166" s="32" t="s">
        <v>267</v>
      </c>
      <c r="B166" s="33"/>
      <c r="C166" s="5" t="s">
        <v>268</v>
      </c>
      <c r="D166" s="4" t="s">
        <v>0</v>
      </c>
      <c r="E166" s="3">
        <v>95</v>
      </c>
      <c r="F166" s="3">
        <v>93.2</v>
      </c>
      <c r="G166" s="8">
        <f t="shared" si="18"/>
        <v>0.9810526315789474</v>
      </c>
    </row>
    <row r="167" spans="1:7" ht="29.5" x14ac:dyDescent="0.75">
      <c r="A167" s="32" t="s">
        <v>269</v>
      </c>
      <c r="B167" s="33"/>
      <c r="C167" s="5" t="s">
        <v>270</v>
      </c>
      <c r="D167" s="4" t="s">
        <v>8</v>
      </c>
      <c r="E167" s="3">
        <v>710</v>
      </c>
      <c r="F167" s="3">
        <v>199</v>
      </c>
      <c r="G167" s="8">
        <f t="shared" si="18"/>
        <v>0.28028169014084509</v>
      </c>
    </row>
    <row r="168" spans="1:7" x14ac:dyDescent="0.75">
      <c r="A168" s="32" t="s">
        <v>0</v>
      </c>
      <c r="B168" s="33"/>
      <c r="C168" s="5" t="s">
        <v>0</v>
      </c>
      <c r="D168" s="4" t="s">
        <v>0</v>
      </c>
      <c r="E168" s="4" t="s">
        <v>0</v>
      </c>
      <c r="F168" s="4" t="s">
        <v>0</v>
      </c>
      <c r="G168" s="4" t="s">
        <v>0</v>
      </c>
    </row>
    <row r="169" spans="1:7" x14ac:dyDescent="0.75">
      <c r="A169" s="57" t="s">
        <v>677</v>
      </c>
      <c r="B169" s="58"/>
      <c r="C169" s="58"/>
      <c r="D169" s="59"/>
      <c r="E169" s="60" t="s">
        <v>0</v>
      </c>
      <c r="F169" s="60" t="s">
        <v>0</v>
      </c>
      <c r="G169" s="61">
        <f>AVERAGE(G170:G171)</f>
        <v>0.29699999999999999</v>
      </c>
    </row>
    <row r="170" spans="1:7" ht="88.5" x14ac:dyDescent="0.75">
      <c r="A170" s="32" t="s">
        <v>271</v>
      </c>
      <c r="B170" s="33"/>
      <c r="C170" s="5" t="s">
        <v>272</v>
      </c>
      <c r="D170" s="4" t="s">
        <v>8</v>
      </c>
      <c r="E170" s="3">
        <v>5000</v>
      </c>
      <c r="F170" s="3">
        <v>1720</v>
      </c>
      <c r="G170" s="8">
        <f t="shared" ref="G170:G172" si="19">IFERROR(F170/E170,"")</f>
        <v>0.34399999999999997</v>
      </c>
    </row>
    <row r="171" spans="1:7" ht="44.25" x14ac:dyDescent="0.75">
      <c r="A171" s="32" t="s">
        <v>273</v>
      </c>
      <c r="B171" s="33"/>
      <c r="C171" s="5" t="s">
        <v>274</v>
      </c>
      <c r="D171" s="4" t="s">
        <v>0</v>
      </c>
      <c r="E171" s="3">
        <v>28</v>
      </c>
      <c r="F171" s="3">
        <v>7</v>
      </c>
      <c r="G171" s="8">
        <f t="shared" si="19"/>
        <v>0.25</v>
      </c>
    </row>
    <row r="172" spans="1:7" x14ac:dyDescent="0.75">
      <c r="A172" s="32" t="s">
        <v>267</v>
      </c>
      <c r="B172" s="33"/>
      <c r="C172" s="5" t="s">
        <v>275</v>
      </c>
      <c r="D172" s="4" t="s">
        <v>8</v>
      </c>
      <c r="E172" s="3">
        <v>90</v>
      </c>
      <c r="F172" s="3">
        <v>90</v>
      </c>
      <c r="G172" s="8">
        <f t="shared" si="19"/>
        <v>1</v>
      </c>
    </row>
    <row r="173" spans="1:7" x14ac:dyDescent="0.75">
      <c r="A173" s="32" t="s">
        <v>0</v>
      </c>
      <c r="B173" s="33"/>
      <c r="C173" s="5" t="s">
        <v>0</v>
      </c>
      <c r="D173" s="4" t="s">
        <v>0</v>
      </c>
      <c r="E173" s="4" t="s">
        <v>0</v>
      </c>
      <c r="F173" s="4" t="s">
        <v>0</v>
      </c>
      <c r="G173" s="4" t="s">
        <v>0</v>
      </c>
    </row>
    <row r="174" spans="1:7" x14ac:dyDescent="0.75">
      <c r="A174" s="57" t="s">
        <v>678</v>
      </c>
      <c r="B174" s="58"/>
      <c r="C174" s="58"/>
      <c r="D174" s="59"/>
      <c r="E174" s="60" t="s">
        <v>0</v>
      </c>
      <c r="F174" s="60" t="s">
        <v>0</v>
      </c>
      <c r="G174" s="61">
        <f>AVERAGE(G175:G177)</f>
        <v>0.26171568627450981</v>
      </c>
    </row>
    <row r="175" spans="1:7" ht="59" x14ac:dyDescent="0.75">
      <c r="A175" s="32" t="s">
        <v>276</v>
      </c>
      <c r="B175" s="33"/>
      <c r="C175" s="5" t="s">
        <v>277</v>
      </c>
      <c r="D175" s="4" t="s">
        <v>278</v>
      </c>
      <c r="E175" s="3">
        <v>1200</v>
      </c>
      <c r="F175" s="3">
        <v>329</v>
      </c>
      <c r="G175" s="8">
        <f t="shared" ref="G175:G177" si="20">IFERROR(F175/E175,"")</f>
        <v>0.27416666666666667</v>
      </c>
    </row>
    <row r="176" spans="1:7" ht="44.25" x14ac:dyDescent="0.75">
      <c r="A176" s="32" t="s">
        <v>279</v>
      </c>
      <c r="B176" s="33"/>
      <c r="C176" s="5" t="s">
        <v>280</v>
      </c>
      <c r="D176" s="4" t="s">
        <v>0</v>
      </c>
      <c r="E176" s="3">
        <v>28</v>
      </c>
      <c r="F176" s="3">
        <v>7</v>
      </c>
      <c r="G176" s="8">
        <f t="shared" si="20"/>
        <v>0.25</v>
      </c>
    </row>
    <row r="177" spans="1:7" ht="44.25" x14ac:dyDescent="0.75">
      <c r="A177" s="32" t="s">
        <v>267</v>
      </c>
      <c r="B177" s="33"/>
      <c r="C177" s="5" t="s">
        <v>281</v>
      </c>
      <c r="D177" s="4" t="s">
        <v>8</v>
      </c>
      <c r="E177" s="3">
        <v>1020</v>
      </c>
      <c r="F177" s="3">
        <v>266.2</v>
      </c>
      <c r="G177" s="8">
        <f t="shared" si="20"/>
        <v>0.26098039215686275</v>
      </c>
    </row>
    <row r="178" spans="1:7" x14ac:dyDescent="0.75">
      <c r="A178" s="32" t="s">
        <v>0</v>
      </c>
      <c r="B178" s="33"/>
      <c r="C178" s="5" t="s">
        <v>0</v>
      </c>
      <c r="D178" s="4" t="s">
        <v>0</v>
      </c>
      <c r="E178" s="4" t="s">
        <v>0</v>
      </c>
      <c r="F178" s="4" t="s">
        <v>0</v>
      </c>
      <c r="G178" s="4" t="s">
        <v>0</v>
      </c>
    </row>
    <row r="179" spans="1:7" x14ac:dyDescent="0.75">
      <c r="A179" s="34" t="s">
        <v>282</v>
      </c>
      <c r="B179" s="35"/>
      <c r="C179" s="66" t="s">
        <v>0</v>
      </c>
      <c r="D179" s="14" t="s">
        <v>0</v>
      </c>
      <c r="E179" s="11" t="s">
        <v>0</v>
      </c>
      <c r="F179" s="11" t="s">
        <v>0</v>
      </c>
      <c r="G179" s="12">
        <f>AVERAGE(G180,G188,G193)</f>
        <v>0.38166156322476175</v>
      </c>
    </row>
    <row r="180" spans="1:7" x14ac:dyDescent="0.75">
      <c r="A180" s="36" t="s">
        <v>283</v>
      </c>
      <c r="B180" s="33"/>
      <c r="C180" s="33"/>
      <c r="D180" s="37"/>
      <c r="E180" s="6" t="s">
        <v>0</v>
      </c>
      <c r="F180" s="6" t="s">
        <v>0</v>
      </c>
      <c r="G180" s="9">
        <f>AVERAGE(G181:G186)</f>
        <v>0.75604459447596695</v>
      </c>
    </row>
    <row r="181" spans="1:7" ht="29.5" x14ac:dyDescent="0.75">
      <c r="A181" s="32" t="s">
        <v>284</v>
      </c>
      <c r="B181" s="33"/>
      <c r="C181" s="5" t="s">
        <v>285</v>
      </c>
      <c r="D181" s="4" t="s">
        <v>286</v>
      </c>
      <c r="E181" s="3">
        <v>4</v>
      </c>
      <c r="F181" s="3">
        <v>1</v>
      </c>
      <c r="G181" s="8">
        <f t="shared" ref="G181:G186" si="21">IFERROR(F181/E181,"")</f>
        <v>0.25</v>
      </c>
    </row>
    <row r="182" spans="1:7" ht="29.5" x14ac:dyDescent="0.75">
      <c r="A182" s="32" t="s">
        <v>131</v>
      </c>
      <c r="B182" s="33"/>
      <c r="C182" s="5" t="s">
        <v>287</v>
      </c>
      <c r="D182" s="4" t="s">
        <v>0</v>
      </c>
      <c r="E182" s="3">
        <v>91</v>
      </c>
      <c r="F182" s="3">
        <v>285.44</v>
      </c>
      <c r="G182" s="8">
        <f t="shared" si="21"/>
        <v>3.1367032967032968</v>
      </c>
    </row>
    <row r="183" spans="1:7" ht="44.25" x14ac:dyDescent="0.75">
      <c r="A183" s="32" t="s">
        <v>288</v>
      </c>
      <c r="B183" s="33"/>
      <c r="C183" s="5" t="s">
        <v>289</v>
      </c>
      <c r="D183" s="4" t="s">
        <v>290</v>
      </c>
      <c r="E183" s="3">
        <v>2295</v>
      </c>
      <c r="F183" s="3">
        <v>917</v>
      </c>
      <c r="G183" s="8">
        <f t="shared" si="21"/>
        <v>0.39956427015250545</v>
      </c>
    </row>
    <row r="184" spans="1:7" x14ac:dyDescent="0.75">
      <c r="A184" s="32" t="s">
        <v>291</v>
      </c>
      <c r="B184" s="33"/>
      <c r="C184" s="5" t="s">
        <v>292</v>
      </c>
      <c r="D184" s="4" t="s">
        <v>293</v>
      </c>
      <c r="E184" s="3">
        <v>4</v>
      </c>
      <c r="F184" s="3">
        <v>1</v>
      </c>
      <c r="G184" s="8">
        <f t="shared" si="21"/>
        <v>0.25</v>
      </c>
    </row>
    <row r="185" spans="1:7" ht="29.5" x14ac:dyDescent="0.75">
      <c r="A185" s="32" t="s">
        <v>294</v>
      </c>
      <c r="B185" s="33"/>
      <c r="C185" s="5" t="s">
        <v>295</v>
      </c>
      <c r="D185" s="4" t="s">
        <v>296</v>
      </c>
      <c r="E185" s="3">
        <v>4</v>
      </c>
      <c r="F185" s="3">
        <v>1</v>
      </c>
      <c r="G185" s="8">
        <f t="shared" si="21"/>
        <v>0.25</v>
      </c>
    </row>
    <row r="186" spans="1:7" x14ac:dyDescent="0.75">
      <c r="A186" s="32" t="s">
        <v>297</v>
      </c>
      <c r="B186" s="33"/>
      <c r="C186" s="5" t="s">
        <v>298</v>
      </c>
      <c r="D186" s="4" t="s">
        <v>299</v>
      </c>
      <c r="E186" s="3">
        <v>4</v>
      </c>
      <c r="F186" s="3">
        <v>1</v>
      </c>
      <c r="G186" s="8">
        <f t="shared" si="21"/>
        <v>0.25</v>
      </c>
    </row>
    <row r="187" spans="1:7" x14ac:dyDescent="0.75">
      <c r="A187" s="32" t="s">
        <v>0</v>
      </c>
      <c r="B187" s="33"/>
      <c r="C187" s="5" t="s">
        <v>0</v>
      </c>
      <c r="D187" s="4" t="s">
        <v>0</v>
      </c>
      <c r="E187" s="4" t="s">
        <v>0</v>
      </c>
      <c r="F187" s="4" t="s">
        <v>0</v>
      </c>
      <c r="G187" s="4" t="s">
        <v>0</v>
      </c>
    </row>
    <row r="188" spans="1:7" x14ac:dyDescent="0.75">
      <c r="A188" s="36" t="s">
        <v>300</v>
      </c>
      <c r="B188" s="33"/>
      <c r="C188" s="33"/>
      <c r="D188" s="37"/>
      <c r="E188" s="6" t="s">
        <v>0</v>
      </c>
      <c r="F188" s="6" t="s">
        <v>0</v>
      </c>
      <c r="G188" s="9">
        <f>AVERAGE(G189:G191)</f>
        <v>8.284977433913604E-2</v>
      </c>
    </row>
    <row r="189" spans="1:7" x14ac:dyDescent="0.75">
      <c r="A189" s="32" t="s">
        <v>301</v>
      </c>
      <c r="B189" s="33"/>
      <c r="C189" s="5" t="s">
        <v>302</v>
      </c>
      <c r="D189" s="4" t="s">
        <v>0</v>
      </c>
      <c r="E189" s="3">
        <v>1</v>
      </c>
      <c r="F189" s="4">
        <v>0</v>
      </c>
      <c r="G189" s="8">
        <f t="shared" ref="G189:G191" si="22">IFERROR(F189/E189,"")</f>
        <v>0</v>
      </c>
    </row>
    <row r="190" spans="1:7" ht="44.25" x14ac:dyDescent="0.75">
      <c r="A190" s="32" t="s">
        <v>303</v>
      </c>
      <c r="B190" s="33"/>
      <c r="C190" s="5" t="s">
        <v>304</v>
      </c>
      <c r="D190" s="4" t="s">
        <v>0</v>
      </c>
      <c r="E190" s="3">
        <v>880</v>
      </c>
      <c r="F190" s="3">
        <v>200</v>
      </c>
      <c r="G190" s="8">
        <f t="shared" si="22"/>
        <v>0.22727272727272727</v>
      </c>
    </row>
    <row r="191" spans="1:7" x14ac:dyDescent="0.75">
      <c r="A191" s="32" t="s">
        <v>305</v>
      </c>
      <c r="B191" s="33"/>
      <c r="C191" s="5" t="s">
        <v>306</v>
      </c>
      <c r="D191" s="4" t="s">
        <v>0</v>
      </c>
      <c r="E191" s="3">
        <v>94</v>
      </c>
      <c r="F191" s="3">
        <v>2</v>
      </c>
      <c r="G191" s="8">
        <f t="shared" si="22"/>
        <v>2.1276595744680851E-2</v>
      </c>
    </row>
    <row r="192" spans="1:7" x14ac:dyDescent="0.75">
      <c r="A192" s="32" t="s">
        <v>0</v>
      </c>
      <c r="B192" s="33"/>
      <c r="C192" s="5" t="s">
        <v>0</v>
      </c>
      <c r="D192" s="4" t="s">
        <v>0</v>
      </c>
      <c r="E192" s="4" t="s">
        <v>0</v>
      </c>
      <c r="F192" s="4" t="s">
        <v>0</v>
      </c>
      <c r="G192" s="4" t="s">
        <v>0</v>
      </c>
    </row>
    <row r="193" spans="1:7" x14ac:dyDescent="0.75">
      <c r="A193" s="36" t="s">
        <v>307</v>
      </c>
      <c r="B193" s="33"/>
      <c r="C193" s="33"/>
      <c r="D193" s="37"/>
      <c r="E193" s="6" t="s">
        <v>0</v>
      </c>
      <c r="F193" s="6" t="s">
        <v>0</v>
      </c>
      <c r="G193" s="9">
        <f>AVERAGE(G194:G198)</f>
        <v>0.3060903208591822</v>
      </c>
    </row>
    <row r="194" spans="1:7" ht="29.5" x14ac:dyDescent="0.75">
      <c r="A194" s="32" t="s">
        <v>308</v>
      </c>
      <c r="B194" s="33"/>
      <c r="C194" s="5" t="s">
        <v>309</v>
      </c>
      <c r="D194" s="4" t="s">
        <v>8</v>
      </c>
      <c r="E194" s="3">
        <v>2</v>
      </c>
      <c r="F194" s="3">
        <v>0</v>
      </c>
      <c r="G194" s="8">
        <f t="shared" ref="G194:G198" si="23">IFERROR(F194/E194,"")</f>
        <v>0</v>
      </c>
    </row>
    <row r="195" spans="1:7" ht="29.5" x14ac:dyDescent="0.75">
      <c r="A195" s="32" t="s">
        <v>310</v>
      </c>
      <c r="B195" s="33"/>
      <c r="C195" s="5" t="s">
        <v>311</v>
      </c>
      <c r="D195" s="4" t="s">
        <v>8</v>
      </c>
      <c r="E195" s="3">
        <v>263</v>
      </c>
      <c r="F195" s="3">
        <v>38</v>
      </c>
      <c r="G195" s="8">
        <f t="shared" si="23"/>
        <v>0.14448669201520911</v>
      </c>
    </row>
    <row r="196" spans="1:7" x14ac:dyDescent="0.75">
      <c r="A196" s="32" t="s">
        <v>312</v>
      </c>
      <c r="B196" s="33"/>
      <c r="C196" s="5" t="s">
        <v>313</v>
      </c>
      <c r="D196" s="4" t="s">
        <v>8</v>
      </c>
      <c r="E196" s="3">
        <v>6</v>
      </c>
      <c r="F196" s="4">
        <v>0</v>
      </c>
      <c r="G196" s="8">
        <f t="shared" si="23"/>
        <v>0</v>
      </c>
    </row>
    <row r="197" spans="1:7" ht="29.5" x14ac:dyDescent="0.75">
      <c r="A197" s="32" t="s">
        <v>314</v>
      </c>
      <c r="B197" s="33"/>
      <c r="C197" s="5" t="s">
        <v>315</v>
      </c>
      <c r="D197" s="4" t="s">
        <v>8</v>
      </c>
      <c r="E197" s="3">
        <v>27</v>
      </c>
      <c r="F197" s="3">
        <v>9</v>
      </c>
      <c r="G197" s="8">
        <f t="shared" si="23"/>
        <v>0.33333333333333331</v>
      </c>
    </row>
    <row r="198" spans="1:7" ht="29.5" x14ac:dyDescent="0.75">
      <c r="A198" s="32" t="s">
        <v>87</v>
      </c>
      <c r="B198" s="33"/>
      <c r="C198" s="5" t="s">
        <v>316</v>
      </c>
      <c r="D198" s="4" t="s">
        <v>8</v>
      </c>
      <c r="E198" s="3">
        <v>95</v>
      </c>
      <c r="F198" s="3">
        <v>100</v>
      </c>
      <c r="G198" s="8">
        <f t="shared" si="23"/>
        <v>1.0526315789473684</v>
      </c>
    </row>
    <row r="199" spans="1:7" x14ac:dyDescent="0.75">
      <c r="A199" s="32" t="s">
        <v>0</v>
      </c>
      <c r="B199" s="33"/>
      <c r="C199" s="5" t="s">
        <v>0</v>
      </c>
      <c r="D199" s="4" t="s">
        <v>0</v>
      </c>
      <c r="E199" s="4" t="s">
        <v>0</v>
      </c>
      <c r="F199" s="4" t="s">
        <v>0</v>
      </c>
      <c r="G199" s="4" t="s">
        <v>0</v>
      </c>
    </row>
    <row r="200" spans="1:7" x14ac:dyDescent="0.75">
      <c r="A200" s="34" t="s">
        <v>317</v>
      </c>
      <c r="B200" s="35"/>
      <c r="C200" s="66" t="s">
        <v>0</v>
      </c>
      <c r="D200" s="14" t="s">
        <v>0</v>
      </c>
      <c r="E200" s="11" t="s">
        <v>0</v>
      </c>
      <c r="F200" s="11" t="s">
        <v>0</v>
      </c>
      <c r="G200" s="12">
        <f>AVERAGE(G201,G210,G218,G227)</f>
        <v>0.42660372861265716</v>
      </c>
    </row>
    <row r="201" spans="1:7" x14ac:dyDescent="0.75">
      <c r="A201" s="36" t="s">
        <v>318</v>
      </c>
      <c r="B201" s="33"/>
      <c r="C201" s="33"/>
      <c r="D201" s="37"/>
      <c r="E201" s="6" t="s">
        <v>0</v>
      </c>
      <c r="F201" s="6" t="s">
        <v>0</v>
      </c>
      <c r="G201" s="9">
        <f>AVERAGE(G202:G208)</f>
        <v>0.54547515976087402</v>
      </c>
    </row>
    <row r="202" spans="1:7" ht="44.25" x14ac:dyDescent="0.75">
      <c r="A202" s="32" t="s">
        <v>319</v>
      </c>
      <c r="B202" s="33"/>
      <c r="C202" s="5" t="s">
        <v>320</v>
      </c>
      <c r="D202" s="4" t="s">
        <v>8</v>
      </c>
      <c r="E202" s="3">
        <v>7</v>
      </c>
      <c r="F202" s="3">
        <v>3</v>
      </c>
      <c r="G202" s="8">
        <f t="shared" ref="G202:G208" si="24">IFERROR(F202/E202,"")</f>
        <v>0.42857142857142855</v>
      </c>
    </row>
    <row r="203" spans="1:7" ht="44.25" x14ac:dyDescent="0.75">
      <c r="A203" s="32" t="s">
        <v>321</v>
      </c>
      <c r="B203" s="33"/>
      <c r="C203" s="5" t="s">
        <v>322</v>
      </c>
      <c r="D203" s="4" t="s">
        <v>8</v>
      </c>
      <c r="E203" s="3">
        <v>7</v>
      </c>
      <c r="F203" s="3">
        <v>2</v>
      </c>
      <c r="G203" s="8">
        <f t="shared" si="24"/>
        <v>0.2857142857142857</v>
      </c>
    </row>
    <row r="204" spans="1:7" ht="44.25" x14ac:dyDescent="0.75">
      <c r="A204" s="32" t="s">
        <v>323</v>
      </c>
      <c r="B204" s="33"/>
      <c r="C204" s="5" t="s">
        <v>324</v>
      </c>
      <c r="D204" s="4" t="s">
        <v>8</v>
      </c>
      <c r="E204" s="3">
        <v>4</v>
      </c>
      <c r="F204" s="3">
        <v>1</v>
      </c>
      <c r="G204" s="8">
        <f t="shared" si="24"/>
        <v>0.25</v>
      </c>
    </row>
    <row r="205" spans="1:7" ht="29.5" x14ac:dyDescent="0.75">
      <c r="A205" s="32" t="s">
        <v>325</v>
      </c>
      <c r="B205" s="33"/>
      <c r="C205" s="5" t="s">
        <v>326</v>
      </c>
      <c r="D205" s="4" t="s">
        <v>8</v>
      </c>
      <c r="E205" s="3">
        <v>5</v>
      </c>
      <c r="F205" s="3">
        <v>1</v>
      </c>
      <c r="G205" s="8">
        <f t="shared" si="24"/>
        <v>0.2</v>
      </c>
    </row>
    <row r="206" spans="1:7" ht="44.25" x14ac:dyDescent="0.75">
      <c r="A206" s="32" t="s">
        <v>327</v>
      </c>
      <c r="B206" s="33"/>
      <c r="C206" s="5" t="s">
        <v>328</v>
      </c>
      <c r="D206" s="4" t="s">
        <v>89</v>
      </c>
      <c r="E206" s="3">
        <v>90</v>
      </c>
      <c r="F206" s="3">
        <v>200</v>
      </c>
      <c r="G206" s="8">
        <f t="shared" si="24"/>
        <v>2.2222222222222223</v>
      </c>
    </row>
    <row r="207" spans="1:7" ht="73.75" x14ac:dyDescent="0.75">
      <c r="A207" s="32" t="s">
        <v>329</v>
      </c>
      <c r="B207" s="33"/>
      <c r="C207" s="5" t="s">
        <v>330</v>
      </c>
      <c r="D207" s="4" t="s">
        <v>8</v>
      </c>
      <c r="E207" s="3">
        <v>11</v>
      </c>
      <c r="F207" s="3">
        <v>2</v>
      </c>
      <c r="G207" s="8">
        <f t="shared" si="24"/>
        <v>0.18181818181818182</v>
      </c>
    </row>
    <row r="208" spans="1:7" ht="29.5" x14ac:dyDescent="0.75">
      <c r="A208" s="32" t="s">
        <v>331</v>
      </c>
      <c r="B208" s="33"/>
      <c r="C208" s="5" t="s">
        <v>332</v>
      </c>
      <c r="D208" s="4" t="s">
        <v>0</v>
      </c>
      <c r="E208" s="3">
        <v>4</v>
      </c>
      <c r="F208" s="3">
        <v>1</v>
      </c>
      <c r="G208" s="8">
        <f t="shared" si="24"/>
        <v>0.25</v>
      </c>
    </row>
    <row r="209" spans="1:7" x14ac:dyDescent="0.75">
      <c r="A209" s="32" t="s">
        <v>0</v>
      </c>
      <c r="B209" s="33"/>
      <c r="C209" s="5" t="s">
        <v>0</v>
      </c>
      <c r="D209" s="4" t="s">
        <v>0</v>
      </c>
      <c r="E209" s="4" t="s">
        <v>0</v>
      </c>
      <c r="F209" s="4" t="s">
        <v>0</v>
      </c>
      <c r="G209" s="4" t="s">
        <v>0</v>
      </c>
    </row>
    <row r="210" spans="1:7" x14ac:dyDescent="0.75">
      <c r="A210" s="36" t="s">
        <v>333</v>
      </c>
      <c r="B210" s="33"/>
      <c r="C210" s="33"/>
      <c r="D210" s="37"/>
      <c r="E210" s="6" t="s">
        <v>0</v>
      </c>
      <c r="F210" s="6" t="s">
        <v>0</v>
      </c>
      <c r="G210" s="9">
        <f>AVERAGE(G211:G216)</f>
        <v>0.28125</v>
      </c>
    </row>
    <row r="211" spans="1:7" ht="59" x14ac:dyDescent="0.75">
      <c r="A211" s="32" t="s">
        <v>334</v>
      </c>
      <c r="B211" s="33"/>
      <c r="C211" s="5" t="s">
        <v>335</v>
      </c>
      <c r="D211" s="4" t="s">
        <v>336</v>
      </c>
      <c r="E211" s="3">
        <v>48</v>
      </c>
      <c r="F211" s="3">
        <v>9</v>
      </c>
      <c r="G211" s="8">
        <f t="shared" ref="G211:G216" si="25">IFERROR(F211/E211,"")</f>
        <v>0.1875</v>
      </c>
    </row>
    <row r="212" spans="1:7" ht="29.5" x14ac:dyDescent="0.75">
      <c r="A212" s="32" t="s">
        <v>337</v>
      </c>
      <c r="B212" s="33"/>
      <c r="C212" s="5" t="s">
        <v>338</v>
      </c>
      <c r="D212" s="4" t="s">
        <v>8</v>
      </c>
      <c r="E212" s="3">
        <v>1</v>
      </c>
      <c r="F212" s="3">
        <v>0</v>
      </c>
      <c r="G212" s="8">
        <f t="shared" si="25"/>
        <v>0</v>
      </c>
    </row>
    <row r="213" spans="1:7" x14ac:dyDescent="0.75">
      <c r="A213" s="32" t="s">
        <v>339</v>
      </c>
      <c r="B213" s="33"/>
      <c r="C213" s="5" t="s">
        <v>340</v>
      </c>
      <c r="D213" s="4" t="s">
        <v>341</v>
      </c>
      <c r="E213" s="3">
        <v>3</v>
      </c>
      <c r="F213" s="3">
        <v>0</v>
      </c>
      <c r="G213" s="8">
        <f t="shared" si="25"/>
        <v>0</v>
      </c>
    </row>
    <row r="214" spans="1:7" ht="88.5" x14ac:dyDescent="0.75">
      <c r="A214" s="32" t="s">
        <v>342</v>
      </c>
      <c r="B214" s="33"/>
      <c r="C214" s="5" t="s">
        <v>343</v>
      </c>
      <c r="D214" s="4" t="s">
        <v>344</v>
      </c>
      <c r="E214" s="3">
        <v>4</v>
      </c>
      <c r="F214" s="3">
        <v>1</v>
      </c>
      <c r="G214" s="8">
        <f t="shared" si="25"/>
        <v>0.25</v>
      </c>
    </row>
    <row r="215" spans="1:7" ht="73.75" x14ac:dyDescent="0.75">
      <c r="A215" s="32" t="s">
        <v>345</v>
      </c>
      <c r="B215" s="33"/>
      <c r="C215" s="5" t="s">
        <v>346</v>
      </c>
      <c r="D215" s="4" t="s">
        <v>347</v>
      </c>
      <c r="E215" s="3">
        <v>4</v>
      </c>
      <c r="F215" s="3">
        <v>1</v>
      </c>
      <c r="G215" s="8">
        <f t="shared" si="25"/>
        <v>0.25</v>
      </c>
    </row>
    <row r="216" spans="1:7" ht="29.5" x14ac:dyDescent="0.75">
      <c r="A216" s="32" t="s">
        <v>348</v>
      </c>
      <c r="B216" s="33"/>
      <c r="C216" s="5" t="s">
        <v>349</v>
      </c>
      <c r="D216" s="4" t="s">
        <v>336</v>
      </c>
      <c r="E216" s="3">
        <v>100</v>
      </c>
      <c r="F216" s="3">
        <v>100</v>
      </c>
      <c r="G216" s="8">
        <f t="shared" si="25"/>
        <v>1</v>
      </c>
    </row>
    <row r="217" spans="1:7" x14ac:dyDescent="0.75">
      <c r="A217" s="32" t="s">
        <v>0</v>
      </c>
      <c r="B217" s="33"/>
      <c r="C217" s="5" t="s">
        <v>0</v>
      </c>
      <c r="D217" s="4" t="s">
        <v>0</v>
      </c>
      <c r="E217" s="4" t="s">
        <v>0</v>
      </c>
      <c r="F217" s="4" t="s">
        <v>0</v>
      </c>
      <c r="G217" s="4" t="s">
        <v>0</v>
      </c>
    </row>
    <row r="218" spans="1:7" x14ac:dyDescent="0.75">
      <c r="A218" s="36" t="s">
        <v>350</v>
      </c>
      <c r="B218" s="33"/>
      <c r="C218" s="33"/>
      <c r="D218" s="37"/>
      <c r="E218" s="6" t="s">
        <v>0</v>
      </c>
      <c r="F218" s="6" t="s">
        <v>0</v>
      </c>
      <c r="G218" s="9">
        <f>AVERAGE(G219:G225)</f>
        <v>0.28246753246753248</v>
      </c>
    </row>
    <row r="219" spans="1:7" ht="29.5" x14ac:dyDescent="0.75">
      <c r="A219" s="32" t="s">
        <v>351</v>
      </c>
      <c r="B219" s="33"/>
      <c r="C219" s="5" t="s">
        <v>352</v>
      </c>
      <c r="D219" s="4" t="s">
        <v>278</v>
      </c>
      <c r="E219" s="3">
        <v>1</v>
      </c>
      <c r="F219" s="3">
        <v>1</v>
      </c>
      <c r="G219" s="8">
        <f t="shared" ref="G219:G225" si="26">IFERROR(F219/E219,"")</f>
        <v>1</v>
      </c>
    </row>
    <row r="220" spans="1:7" ht="29.5" x14ac:dyDescent="0.75">
      <c r="A220" s="32" t="s">
        <v>353</v>
      </c>
      <c r="B220" s="33"/>
      <c r="C220" s="5" t="s">
        <v>354</v>
      </c>
      <c r="D220" s="4" t="s">
        <v>278</v>
      </c>
      <c r="E220" s="3">
        <v>4</v>
      </c>
      <c r="F220" s="3">
        <v>1</v>
      </c>
      <c r="G220" s="8">
        <f t="shared" si="26"/>
        <v>0.25</v>
      </c>
    </row>
    <row r="221" spans="1:7" ht="29.5" x14ac:dyDescent="0.75">
      <c r="A221" s="32" t="s">
        <v>180</v>
      </c>
      <c r="B221" s="33"/>
      <c r="C221" s="5" t="s">
        <v>355</v>
      </c>
      <c r="D221" s="4" t="s">
        <v>356</v>
      </c>
      <c r="E221" s="3">
        <v>90</v>
      </c>
      <c r="F221" s="3">
        <v>0</v>
      </c>
      <c r="G221" s="8">
        <f t="shared" si="26"/>
        <v>0</v>
      </c>
    </row>
    <row r="222" spans="1:7" ht="88.5" x14ac:dyDescent="0.75">
      <c r="A222" s="32" t="s">
        <v>357</v>
      </c>
      <c r="B222" s="33"/>
      <c r="C222" s="5" t="s">
        <v>358</v>
      </c>
      <c r="D222" s="4" t="s">
        <v>278</v>
      </c>
      <c r="E222" s="3">
        <v>4</v>
      </c>
      <c r="F222" s="3">
        <v>0</v>
      </c>
      <c r="G222" s="8">
        <f t="shared" si="26"/>
        <v>0</v>
      </c>
    </row>
    <row r="223" spans="1:7" ht="44.25" x14ac:dyDescent="0.75">
      <c r="A223" s="32" t="s">
        <v>359</v>
      </c>
      <c r="B223" s="33"/>
      <c r="C223" s="5" t="s">
        <v>360</v>
      </c>
      <c r="D223" s="4" t="s">
        <v>361</v>
      </c>
      <c r="E223" s="3">
        <v>44</v>
      </c>
      <c r="F223" s="3">
        <v>32</v>
      </c>
      <c r="G223" s="8">
        <f t="shared" si="26"/>
        <v>0.72727272727272729</v>
      </c>
    </row>
    <row r="224" spans="1:7" ht="29.5" x14ac:dyDescent="0.75">
      <c r="A224" s="32" t="s">
        <v>362</v>
      </c>
      <c r="B224" s="33"/>
      <c r="C224" s="5" t="s">
        <v>363</v>
      </c>
      <c r="D224" s="4" t="s">
        <v>364</v>
      </c>
      <c r="E224" s="3">
        <v>2</v>
      </c>
      <c r="F224" s="3">
        <v>0</v>
      </c>
      <c r="G224" s="8">
        <f t="shared" si="26"/>
        <v>0</v>
      </c>
    </row>
    <row r="225" spans="1:7" ht="29.5" x14ac:dyDescent="0.75">
      <c r="A225" s="32" t="s">
        <v>365</v>
      </c>
      <c r="B225" s="33"/>
      <c r="C225" s="5" t="s">
        <v>366</v>
      </c>
      <c r="D225" s="4" t="s">
        <v>367</v>
      </c>
      <c r="E225" s="3">
        <v>1</v>
      </c>
      <c r="F225" s="4">
        <v>0</v>
      </c>
      <c r="G225" s="8">
        <f t="shared" si="26"/>
        <v>0</v>
      </c>
    </row>
    <row r="226" spans="1:7" x14ac:dyDescent="0.75">
      <c r="A226" s="32" t="s">
        <v>0</v>
      </c>
      <c r="B226" s="33"/>
      <c r="C226" s="5" t="s">
        <v>0</v>
      </c>
      <c r="D226" s="4" t="s">
        <v>0</v>
      </c>
      <c r="E226" s="4" t="s">
        <v>0</v>
      </c>
      <c r="F226" s="4" t="s">
        <v>0</v>
      </c>
      <c r="G226" s="4" t="s">
        <v>0</v>
      </c>
    </row>
    <row r="227" spans="1:7" x14ac:dyDescent="0.75">
      <c r="A227" s="36" t="s">
        <v>368</v>
      </c>
      <c r="B227" s="33"/>
      <c r="C227" s="33"/>
      <c r="D227" s="37"/>
      <c r="E227" s="6" t="s">
        <v>0</v>
      </c>
      <c r="F227" s="6" t="s">
        <v>0</v>
      </c>
      <c r="G227" s="10">
        <f>AVERAGE(G228:G230)</f>
        <v>0.59722222222222221</v>
      </c>
    </row>
    <row r="228" spans="1:7" ht="59" x14ac:dyDescent="0.75">
      <c r="A228" s="32" t="s">
        <v>369</v>
      </c>
      <c r="B228" s="33"/>
      <c r="C228" s="5" t="s">
        <v>370</v>
      </c>
      <c r="D228" s="4" t="s">
        <v>8</v>
      </c>
      <c r="E228" s="3">
        <v>6</v>
      </c>
      <c r="F228" s="3">
        <v>1</v>
      </c>
      <c r="G228" s="8">
        <f t="shared" ref="G228:G230" si="27">IFERROR(F228/E228,"")</f>
        <v>0.16666666666666666</v>
      </c>
    </row>
    <row r="229" spans="1:7" x14ac:dyDescent="0.75">
      <c r="A229" s="32" t="s">
        <v>371</v>
      </c>
      <c r="B229" s="33"/>
      <c r="C229" s="5" t="s">
        <v>372</v>
      </c>
      <c r="D229" s="4" t="s">
        <v>89</v>
      </c>
      <c r="E229" s="3">
        <v>100</v>
      </c>
      <c r="F229" s="3">
        <v>100</v>
      </c>
      <c r="G229" s="8">
        <f t="shared" si="27"/>
        <v>1</v>
      </c>
    </row>
    <row r="230" spans="1:7" ht="29.5" x14ac:dyDescent="0.75">
      <c r="A230" s="32" t="s">
        <v>373</v>
      </c>
      <c r="B230" s="33"/>
      <c r="C230" s="5" t="s">
        <v>374</v>
      </c>
      <c r="D230" s="4" t="s">
        <v>375</v>
      </c>
      <c r="E230" s="3">
        <v>80</v>
      </c>
      <c r="F230" s="3">
        <v>50</v>
      </c>
      <c r="G230" s="8">
        <f t="shared" si="27"/>
        <v>0.625</v>
      </c>
    </row>
    <row r="231" spans="1:7" x14ac:dyDescent="0.75">
      <c r="A231" s="32" t="s">
        <v>0</v>
      </c>
      <c r="B231" s="33"/>
      <c r="C231" s="5" t="s">
        <v>0</v>
      </c>
      <c r="D231" s="4" t="s">
        <v>0</v>
      </c>
      <c r="E231" s="4" t="s">
        <v>0</v>
      </c>
      <c r="F231" s="4" t="s">
        <v>0</v>
      </c>
      <c r="G231" s="4" t="s">
        <v>0</v>
      </c>
    </row>
    <row r="232" spans="1:7" x14ac:dyDescent="0.75">
      <c r="A232" s="34" t="s">
        <v>376</v>
      </c>
      <c r="B232" s="35"/>
      <c r="C232" s="66" t="s">
        <v>0</v>
      </c>
      <c r="D232" s="14" t="s">
        <v>0</v>
      </c>
      <c r="E232" s="11" t="s">
        <v>0</v>
      </c>
      <c r="F232" s="11" t="s">
        <v>0</v>
      </c>
      <c r="G232" s="12">
        <f>AVERAGE(G233,G239,G249,G255)</f>
        <v>0.36873308557111489</v>
      </c>
    </row>
    <row r="233" spans="1:7" x14ac:dyDescent="0.75">
      <c r="A233" s="36" t="s">
        <v>377</v>
      </c>
      <c r="B233" s="33"/>
      <c r="C233" s="33"/>
      <c r="D233" s="37"/>
      <c r="E233" s="6" t="s">
        <v>0</v>
      </c>
      <c r="F233" s="6" t="s">
        <v>0</v>
      </c>
      <c r="G233" s="9">
        <f>AVERAGE(G234:G237)</f>
        <v>0.47171318447634236</v>
      </c>
    </row>
    <row r="234" spans="1:7" ht="59" x14ac:dyDescent="0.75">
      <c r="A234" s="32" t="s">
        <v>378</v>
      </c>
      <c r="B234" s="33"/>
      <c r="C234" s="5" t="s">
        <v>379</v>
      </c>
      <c r="D234" s="4" t="s">
        <v>380</v>
      </c>
      <c r="E234" s="3">
        <v>3300</v>
      </c>
      <c r="F234" s="3">
        <v>1321</v>
      </c>
      <c r="G234" s="8">
        <f t="shared" ref="G234:G237" si="28">IFERROR(F234/E234,"")</f>
        <v>0.40030303030303033</v>
      </c>
    </row>
    <row r="235" spans="1:7" ht="29.5" x14ac:dyDescent="0.75">
      <c r="A235" s="32" t="s">
        <v>381</v>
      </c>
      <c r="B235" s="33"/>
      <c r="C235" s="5" t="s">
        <v>382</v>
      </c>
      <c r="D235" s="4" t="s">
        <v>383</v>
      </c>
      <c r="E235" s="3">
        <v>72</v>
      </c>
      <c r="F235" s="3">
        <v>32</v>
      </c>
      <c r="G235" s="8">
        <f t="shared" si="28"/>
        <v>0.44444444444444442</v>
      </c>
    </row>
    <row r="236" spans="1:7" ht="44.25" x14ac:dyDescent="0.75">
      <c r="A236" s="32" t="s">
        <v>384</v>
      </c>
      <c r="B236" s="33"/>
      <c r="C236" s="5" t="s">
        <v>385</v>
      </c>
      <c r="D236" s="4" t="s">
        <v>386</v>
      </c>
      <c r="E236" s="3">
        <v>6</v>
      </c>
      <c r="F236" s="3">
        <v>0</v>
      </c>
      <c r="G236" s="8">
        <f t="shared" si="28"/>
        <v>0</v>
      </c>
    </row>
    <row r="237" spans="1:7" ht="59" x14ac:dyDescent="0.75">
      <c r="A237" s="32" t="s">
        <v>115</v>
      </c>
      <c r="B237" s="33"/>
      <c r="C237" s="5" t="s">
        <v>387</v>
      </c>
      <c r="D237" s="4" t="s">
        <v>89</v>
      </c>
      <c r="E237" s="3">
        <v>95</v>
      </c>
      <c r="F237" s="3">
        <v>99</v>
      </c>
      <c r="G237" s="8">
        <f t="shared" si="28"/>
        <v>1.0421052631578946</v>
      </c>
    </row>
    <row r="238" spans="1:7" x14ac:dyDescent="0.75">
      <c r="A238" s="32" t="s">
        <v>0</v>
      </c>
      <c r="B238" s="33"/>
      <c r="C238" s="5" t="s">
        <v>0</v>
      </c>
      <c r="D238" s="4" t="s">
        <v>0</v>
      </c>
      <c r="E238" s="4" t="s">
        <v>0</v>
      </c>
      <c r="F238" s="4" t="s">
        <v>0</v>
      </c>
      <c r="G238" s="4" t="s">
        <v>0</v>
      </c>
    </row>
    <row r="239" spans="1:7" x14ac:dyDescent="0.75">
      <c r="A239" s="36" t="s">
        <v>388</v>
      </c>
      <c r="B239" s="33"/>
      <c r="C239" s="33"/>
      <c r="D239" s="37"/>
      <c r="E239" s="6" t="s">
        <v>0</v>
      </c>
      <c r="F239" s="6" t="s">
        <v>0</v>
      </c>
      <c r="G239" s="9">
        <f>AVERAGE(G240:G247)</f>
        <v>0.23184309808905165</v>
      </c>
    </row>
    <row r="240" spans="1:7" x14ac:dyDescent="0.75">
      <c r="A240" s="32" t="s">
        <v>389</v>
      </c>
      <c r="B240" s="33"/>
      <c r="C240" s="5" t="s">
        <v>390</v>
      </c>
      <c r="D240" s="4" t="s">
        <v>391</v>
      </c>
      <c r="E240" s="3">
        <v>4600</v>
      </c>
      <c r="F240" s="3">
        <v>894</v>
      </c>
      <c r="G240" s="8">
        <f t="shared" ref="G240:G247" si="29">IFERROR(F240/E240,"")</f>
        <v>0.19434782608695653</v>
      </c>
    </row>
    <row r="241" spans="1:7" x14ac:dyDescent="0.75">
      <c r="A241" s="32" t="s">
        <v>392</v>
      </c>
      <c r="B241" s="33"/>
      <c r="C241" s="5" t="s">
        <v>393</v>
      </c>
      <c r="D241" s="4" t="s">
        <v>391</v>
      </c>
      <c r="E241" s="3">
        <v>1300</v>
      </c>
      <c r="F241" s="3">
        <v>53</v>
      </c>
      <c r="G241" s="8">
        <f t="shared" si="29"/>
        <v>4.0769230769230766E-2</v>
      </c>
    </row>
    <row r="242" spans="1:7" x14ac:dyDescent="0.75">
      <c r="A242" s="32" t="s">
        <v>394</v>
      </c>
      <c r="B242" s="33"/>
      <c r="C242" s="5" t="s">
        <v>395</v>
      </c>
      <c r="D242" s="4" t="s">
        <v>391</v>
      </c>
      <c r="E242" s="3">
        <v>2</v>
      </c>
      <c r="F242" s="4">
        <v>0</v>
      </c>
      <c r="G242" s="8">
        <f t="shared" si="29"/>
        <v>0</v>
      </c>
    </row>
    <row r="243" spans="1:7" ht="29.5" x14ac:dyDescent="0.75">
      <c r="A243" s="32" t="s">
        <v>396</v>
      </c>
      <c r="B243" s="33"/>
      <c r="C243" s="5" t="s">
        <v>397</v>
      </c>
      <c r="D243" s="4" t="s">
        <v>391</v>
      </c>
      <c r="E243" s="3">
        <v>12300</v>
      </c>
      <c r="F243" s="3">
        <v>3133</v>
      </c>
      <c r="G243" s="8">
        <f t="shared" si="29"/>
        <v>0.25471544715447153</v>
      </c>
    </row>
    <row r="244" spans="1:7" x14ac:dyDescent="0.75">
      <c r="A244" s="32" t="s">
        <v>398</v>
      </c>
      <c r="B244" s="33"/>
      <c r="C244" s="5" t="s">
        <v>399</v>
      </c>
      <c r="D244" s="4" t="s">
        <v>391</v>
      </c>
      <c r="E244" s="3">
        <v>7</v>
      </c>
      <c r="F244" s="4">
        <v>0</v>
      </c>
      <c r="G244" s="8">
        <f t="shared" si="29"/>
        <v>0</v>
      </c>
    </row>
    <row r="245" spans="1:7" ht="29.5" x14ac:dyDescent="0.75">
      <c r="A245" s="32" t="s">
        <v>400</v>
      </c>
      <c r="B245" s="33"/>
      <c r="C245" s="5" t="s">
        <v>401</v>
      </c>
      <c r="D245" s="4" t="s">
        <v>391</v>
      </c>
      <c r="E245" s="3">
        <v>360</v>
      </c>
      <c r="F245" s="4">
        <v>0</v>
      </c>
      <c r="G245" s="8">
        <f t="shared" si="29"/>
        <v>0</v>
      </c>
    </row>
    <row r="246" spans="1:7" x14ac:dyDescent="0.75">
      <c r="A246" s="32" t="s">
        <v>402</v>
      </c>
      <c r="B246" s="33"/>
      <c r="C246" s="5" t="s">
        <v>403</v>
      </c>
      <c r="D246" s="4" t="s">
        <v>391</v>
      </c>
      <c r="E246" s="3">
        <v>6</v>
      </c>
      <c r="F246" s="3">
        <v>2</v>
      </c>
      <c r="G246" s="8">
        <f t="shared" si="29"/>
        <v>0.33333333333333331</v>
      </c>
    </row>
    <row r="247" spans="1:7" x14ac:dyDescent="0.75">
      <c r="A247" s="32" t="s">
        <v>404</v>
      </c>
      <c r="B247" s="33"/>
      <c r="C247" s="5" t="s">
        <v>405</v>
      </c>
      <c r="D247" s="4" t="s">
        <v>0</v>
      </c>
      <c r="E247" s="3">
        <v>95</v>
      </c>
      <c r="F247" s="3">
        <v>98</v>
      </c>
      <c r="G247" s="8">
        <f t="shared" si="29"/>
        <v>1.0315789473684212</v>
      </c>
    </row>
    <row r="248" spans="1:7" x14ac:dyDescent="0.75">
      <c r="A248" s="32" t="s">
        <v>0</v>
      </c>
      <c r="B248" s="33"/>
      <c r="C248" s="5" t="s">
        <v>0</v>
      </c>
      <c r="D248" s="4" t="s">
        <v>0</v>
      </c>
      <c r="E248" s="4" t="s">
        <v>0</v>
      </c>
      <c r="F248" s="4" t="s">
        <v>0</v>
      </c>
      <c r="G248" s="4" t="s">
        <v>0</v>
      </c>
    </row>
    <row r="249" spans="1:7" x14ac:dyDescent="0.75">
      <c r="A249" s="36" t="s">
        <v>406</v>
      </c>
      <c r="B249" s="33"/>
      <c r="C249" s="33"/>
      <c r="D249" s="37"/>
      <c r="E249" s="6" t="s">
        <v>0</v>
      </c>
      <c r="F249" s="6" t="s">
        <v>0</v>
      </c>
      <c r="G249" s="9">
        <f>AVERAGE(G250:G253)</f>
        <v>0.38787990160225461</v>
      </c>
    </row>
    <row r="250" spans="1:7" ht="59" x14ac:dyDescent="0.75">
      <c r="A250" s="32" t="s">
        <v>407</v>
      </c>
      <c r="B250" s="33"/>
      <c r="C250" s="5" t="s">
        <v>408</v>
      </c>
      <c r="D250" s="4" t="s">
        <v>8</v>
      </c>
      <c r="E250" s="3">
        <v>51400</v>
      </c>
      <c r="F250" s="3">
        <v>16948</v>
      </c>
      <c r="G250" s="8">
        <f t="shared" ref="G250:G253" si="30">IFERROR(F250/E250,"")</f>
        <v>0.329727626459144</v>
      </c>
    </row>
    <row r="251" spans="1:7" ht="29.5" x14ac:dyDescent="0.75">
      <c r="A251" s="32" t="s">
        <v>409</v>
      </c>
      <c r="B251" s="33"/>
      <c r="C251" s="5" t="s">
        <v>410</v>
      </c>
      <c r="D251" s="4" t="s">
        <v>0</v>
      </c>
      <c r="E251" s="3">
        <v>840</v>
      </c>
      <c r="F251" s="3">
        <v>181</v>
      </c>
      <c r="G251" s="8">
        <f t="shared" si="30"/>
        <v>0.21547619047619049</v>
      </c>
    </row>
    <row r="252" spans="1:7" ht="29.5" x14ac:dyDescent="0.75">
      <c r="A252" s="32" t="s">
        <v>411</v>
      </c>
      <c r="B252" s="33"/>
      <c r="C252" s="5" t="s">
        <v>412</v>
      </c>
      <c r="D252" s="4" t="s">
        <v>413</v>
      </c>
      <c r="E252" s="3">
        <v>6</v>
      </c>
      <c r="F252" s="3">
        <v>0</v>
      </c>
      <c r="G252" s="8">
        <f t="shared" si="30"/>
        <v>0</v>
      </c>
    </row>
    <row r="253" spans="1:7" x14ac:dyDescent="0.75">
      <c r="A253" s="32" t="s">
        <v>220</v>
      </c>
      <c r="B253" s="33"/>
      <c r="C253" s="5" t="s">
        <v>414</v>
      </c>
      <c r="D253" s="4" t="s">
        <v>0</v>
      </c>
      <c r="E253" s="3">
        <v>95</v>
      </c>
      <c r="F253" s="3">
        <v>95.6</v>
      </c>
      <c r="G253" s="8">
        <f t="shared" si="30"/>
        <v>1.0063157894736841</v>
      </c>
    </row>
    <row r="254" spans="1:7" x14ac:dyDescent="0.75">
      <c r="A254" s="32" t="s">
        <v>0</v>
      </c>
      <c r="B254" s="33"/>
      <c r="C254" s="5" t="s">
        <v>0</v>
      </c>
      <c r="D254" s="4" t="s">
        <v>0</v>
      </c>
      <c r="E254" s="4" t="s">
        <v>0</v>
      </c>
      <c r="F254" s="4" t="s">
        <v>0</v>
      </c>
      <c r="G254" s="4" t="s">
        <v>0</v>
      </c>
    </row>
    <row r="255" spans="1:7" x14ac:dyDescent="0.75">
      <c r="A255" s="36" t="s">
        <v>415</v>
      </c>
      <c r="B255" s="33"/>
      <c r="C255" s="33"/>
      <c r="D255" s="37"/>
      <c r="E255" s="6" t="s">
        <v>0</v>
      </c>
      <c r="F255" s="6" t="s">
        <v>0</v>
      </c>
      <c r="G255" s="9">
        <f>AVERAGE(G256:G260)</f>
        <v>0.38349615811681104</v>
      </c>
    </row>
    <row r="256" spans="1:7" ht="44.25" x14ac:dyDescent="0.75">
      <c r="A256" s="32" t="s">
        <v>416</v>
      </c>
      <c r="B256" s="33"/>
      <c r="C256" s="5" t="s">
        <v>417</v>
      </c>
      <c r="D256" s="4" t="s">
        <v>418</v>
      </c>
      <c r="E256" s="3">
        <v>39500</v>
      </c>
      <c r="F256" s="3">
        <v>8639</v>
      </c>
      <c r="G256" s="8">
        <f t="shared" ref="G256:G260" si="31">IFERROR(F256/E256,"")</f>
        <v>0.21870886075949367</v>
      </c>
    </row>
    <row r="257" spans="1:7" x14ac:dyDescent="0.75">
      <c r="A257" s="32" t="s">
        <v>419</v>
      </c>
      <c r="B257" s="33"/>
      <c r="C257" s="5" t="s">
        <v>420</v>
      </c>
      <c r="D257" s="4" t="s">
        <v>421</v>
      </c>
      <c r="E257" s="3">
        <v>40</v>
      </c>
      <c r="F257" s="3">
        <v>47</v>
      </c>
      <c r="G257" s="8">
        <f t="shared" si="31"/>
        <v>1.175</v>
      </c>
    </row>
    <row r="258" spans="1:7" ht="73.75" x14ac:dyDescent="0.75">
      <c r="A258" s="32" t="s">
        <v>422</v>
      </c>
      <c r="B258" s="33"/>
      <c r="C258" s="5" t="s">
        <v>423</v>
      </c>
      <c r="D258" s="4" t="s">
        <v>424</v>
      </c>
      <c r="E258" s="3">
        <v>5400</v>
      </c>
      <c r="F258" s="3">
        <v>1431</v>
      </c>
      <c r="G258" s="8">
        <f t="shared" si="31"/>
        <v>0.26500000000000001</v>
      </c>
    </row>
    <row r="259" spans="1:7" ht="29.5" x14ac:dyDescent="0.75">
      <c r="A259" s="32" t="s">
        <v>115</v>
      </c>
      <c r="B259" s="33"/>
      <c r="C259" s="5" t="s">
        <v>425</v>
      </c>
      <c r="D259" s="4" t="s">
        <v>89</v>
      </c>
      <c r="E259" s="3">
        <v>1140</v>
      </c>
      <c r="F259" s="3">
        <v>295</v>
      </c>
      <c r="G259" s="8">
        <f t="shared" si="31"/>
        <v>0.25877192982456143</v>
      </c>
    </row>
    <row r="260" spans="1:7" ht="44.25" x14ac:dyDescent="0.75">
      <c r="A260" s="32" t="s">
        <v>426</v>
      </c>
      <c r="B260" s="33"/>
      <c r="C260" s="5" t="s">
        <v>427</v>
      </c>
      <c r="D260" s="4" t="s">
        <v>428</v>
      </c>
      <c r="E260" s="3">
        <v>6</v>
      </c>
      <c r="F260" s="3">
        <v>0</v>
      </c>
      <c r="G260" s="8">
        <f t="shared" si="31"/>
        <v>0</v>
      </c>
    </row>
    <row r="261" spans="1:7" x14ac:dyDescent="0.75">
      <c r="A261" s="32" t="s">
        <v>0</v>
      </c>
      <c r="B261" s="33"/>
      <c r="C261" s="5" t="s">
        <v>0</v>
      </c>
      <c r="D261" s="4" t="s">
        <v>0</v>
      </c>
      <c r="E261" s="4" t="s">
        <v>0</v>
      </c>
      <c r="F261" s="4" t="s">
        <v>0</v>
      </c>
      <c r="G261" s="4" t="s">
        <v>0</v>
      </c>
    </row>
    <row r="262" spans="1:7" x14ac:dyDescent="0.75">
      <c r="A262" s="34" t="s">
        <v>429</v>
      </c>
      <c r="B262" s="35"/>
      <c r="C262" s="66" t="s">
        <v>0</v>
      </c>
      <c r="D262" s="14" t="s">
        <v>0</v>
      </c>
      <c r="E262" s="11" t="s">
        <v>0</v>
      </c>
      <c r="F262" s="11" t="s">
        <v>0</v>
      </c>
      <c r="G262" s="12">
        <f>AVERAGE(G263,G270,G276,G282,G290)</f>
        <v>0.48417626562604921</v>
      </c>
    </row>
    <row r="263" spans="1:7" x14ac:dyDescent="0.75">
      <c r="A263" s="36" t="s">
        <v>430</v>
      </c>
      <c r="B263" s="33"/>
      <c r="C263" s="33"/>
      <c r="D263" s="37"/>
      <c r="E263" s="6" t="s">
        <v>0</v>
      </c>
      <c r="F263" s="6" t="s">
        <v>0</v>
      </c>
      <c r="G263" s="9">
        <f>AVERAGE(G264:G268)</f>
        <v>0.68550757606531776</v>
      </c>
    </row>
    <row r="264" spans="1:7" ht="44.25" x14ac:dyDescent="0.75">
      <c r="A264" s="32" t="s">
        <v>431</v>
      </c>
      <c r="B264" s="33"/>
      <c r="C264" s="5" t="s">
        <v>432</v>
      </c>
      <c r="D264" s="4" t="s">
        <v>8</v>
      </c>
      <c r="E264" s="3">
        <v>190</v>
      </c>
      <c r="F264" s="3">
        <v>75</v>
      </c>
      <c r="G264" s="8">
        <f t="shared" ref="G264:G268" si="32">IFERROR(F264/E264,"")</f>
        <v>0.39473684210526316</v>
      </c>
    </row>
    <row r="265" spans="1:7" ht="44.25" x14ac:dyDescent="0.75">
      <c r="A265" s="32" t="s">
        <v>433</v>
      </c>
      <c r="B265" s="33"/>
      <c r="C265" s="5" t="s">
        <v>434</v>
      </c>
      <c r="D265" s="4" t="s">
        <v>8</v>
      </c>
      <c r="E265" s="3">
        <v>48</v>
      </c>
      <c r="F265" s="3">
        <v>5</v>
      </c>
      <c r="G265" s="8">
        <f t="shared" si="32"/>
        <v>0.10416666666666667</v>
      </c>
    </row>
    <row r="266" spans="1:7" ht="29.5" x14ac:dyDescent="0.75">
      <c r="A266" s="32" t="s">
        <v>435</v>
      </c>
      <c r="B266" s="33"/>
      <c r="C266" s="5" t="s">
        <v>436</v>
      </c>
      <c r="D266" s="4" t="s">
        <v>8</v>
      </c>
      <c r="E266" s="3">
        <v>15</v>
      </c>
      <c r="F266" s="4">
        <v>0</v>
      </c>
      <c r="G266" s="8">
        <f t="shared" si="32"/>
        <v>0</v>
      </c>
    </row>
    <row r="267" spans="1:7" ht="29.5" x14ac:dyDescent="0.75">
      <c r="A267" s="32" t="s">
        <v>437</v>
      </c>
      <c r="B267" s="33"/>
      <c r="C267" s="5" t="s">
        <v>438</v>
      </c>
      <c r="D267" s="4" t="s">
        <v>0</v>
      </c>
      <c r="E267" s="3">
        <v>35</v>
      </c>
      <c r="F267" s="4">
        <v>0</v>
      </c>
      <c r="G267" s="8">
        <f t="shared" si="32"/>
        <v>0</v>
      </c>
    </row>
    <row r="268" spans="1:7" ht="29.5" x14ac:dyDescent="0.75">
      <c r="A268" s="32" t="s">
        <v>193</v>
      </c>
      <c r="B268" s="33"/>
      <c r="C268" s="5" t="s">
        <v>439</v>
      </c>
      <c r="D268" s="4" t="s">
        <v>0</v>
      </c>
      <c r="E268" s="3">
        <v>94.583332999999996</v>
      </c>
      <c r="F268" s="3">
        <v>277</v>
      </c>
      <c r="G268" s="8">
        <f t="shared" si="32"/>
        <v>2.9286343715546588</v>
      </c>
    </row>
    <row r="269" spans="1:7" x14ac:dyDescent="0.75">
      <c r="A269" s="32" t="s">
        <v>0</v>
      </c>
      <c r="B269" s="33"/>
      <c r="C269" s="5" t="s">
        <v>0</v>
      </c>
      <c r="D269" s="4" t="s">
        <v>0</v>
      </c>
      <c r="E269" s="4" t="s">
        <v>0</v>
      </c>
      <c r="F269" s="4" t="s">
        <v>0</v>
      </c>
      <c r="G269" s="4" t="s">
        <v>0</v>
      </c>
    </row>
    <row r="270" spans="1:7" x14ac:dyDescent="0.75">
      <c r="A270" s="36" t="s">
        <v>440</v>
      </c>
      <c r="B270" s="33"/>
      <c r="C270" s="33"/>
      <c r="D270" s="37"/>
      <c r="E270" s="6" t="s">
        <v>0</v>
      </c>
      <c r="F270" s="6" t="s">
        <v>0</v>
      </c>
      <c r="G270" s="9">
        <f>AVERAGE(G271:G274)</f>
        <v>0.68995098039215685</v>
      </c>
    </row>
    <row r="271" spans="1:7" x14ac:dyDescent="0.75">
      <c r="A271" s="32" t="s">
        <v>441</v>
      </c>
      <c r="B271" s="33"/>
      <c r="C271" s="5" t="s">
        <v>442</v>
      </c>
      <c r="D271" s="4" t="s">
        <v>0</v>
      </c>
      <c r="E271" s="3">
        <v>3</v>
      </c>
      <c r="F271" s="3">
        <v>1</v>
      </c>
      <c r="G271" s="8">
        <f t="shared" ref="G271:G274" si="33">IFERROR(F271/E271,"")</f>
        <v>0.33333333333333331</v>
      </c>
    </row>
    <row r="272" spans="1:7" ht="29.5" x14ac:dyDescent="0.75">
      <c r="A272" s="32" t="s">
        <v>303</v>
      </c>
      <c r="B272" s="33"/>
      <c r="C272" s="5" t="s">
        <v>443</v>
      </c>
      <c r="D272" s="4" t="s">
        <v>0</v>
      </c>
      <c r="E272" s="3">
        <v>100</v>
      </c>
      <c r="F272" s="3">
        <v>100</v>
      </c>
      <c r="G272" s="8">
        <f t="shared" si="33"/>
        <v>1</v>
      </c>
    </row>
    <row r="273" spans="1:7" x14ac:dyDescent="0.75">
      <c r="A273" s="32" t="s">
        <v>444</v>
      </c>
      <c r="B273" s="33"/>
      <c r="C273" s="5" t="s">
        <v>445</v>
      </c>
      <c r="D273" s="4" t="s">
        <v>0</v>
      </c>
      <c r="E273" s="3">
        <v>20</v>
      </c>
      <c r="F273" s="3">
        <v>5</v>
      </c>
      <c r="G273" s="8">
        <f t="shared" si="33"/>
        <v>0.25</v>
      </c>
    </row>
    <row r="274" spans="1:7" x14ac:dyDescent="0.75">
      <c r="A274" s="32" t="s">
        <v>446</v>
      </c>
      <c r="B274" s="33"/>
      <c r="C274" s="5" t="s">
        <v>447</v>
      </c>
      <c r="D274" s="4" t="s">
        <v>89</v>
      </c>
      <c r="E274" s="3">
        <v>85</v>
      </c>
      <c r="F274" s="3">
        <v>100</v>
      </c>
      <c r="G274" s="8">
        <f t="shared" si="33"/>
        <v>1.1764705882352942</v>
      </c>
    </row>
    <row r="275" spans="1:7" x14ac:dyDescent="0.75">
      <c r="A275" s="32" t="s">
        <v>0</v>
      </c>
      <c r="B275" s="33"/>
      <c r="C275" s="5" t="s">
        <v>0</v>
      </c>
      <c r="D275" s="4" t="s">
        <v>0</v>
      </c>
      <c r="E275" s="4" t="s">
        <v>0</v>
      </c>
      <c r="F275" s="4" t="s">
        <v>0</v>
      </c>
      <c r="G275" s="4" t="s">
        <v>0</v>
      </c>
    </row>
    <row r="276" spans="1:7" x14ac:dyDescent="0.75">
      <c r="A276" s="36" t="s">
        <v>448</v>
      </c>
      <c r="B276" s="33"/>
      <c r="C276" s="33"/>
      <c r="D276" s="37"/>
      <c r="E276" s="6" t="s">
        <v>0</v>
      </c>
      <c r="F276" s="6" t="s">
        <v>0</v>
      </c>
      <c r="G276" s="9">
        <f>AVERAGE(G277:G280)</f>
        <v>0.38458333333333333</v>
      </c>
    </row>
    <row r="277" spans="1:7" ht="59" x14ac:dyDescent="0.75">
      <c r="A277" s="32" t="s">
        <v>449</v>
      </c>
      <c r="B277" s="33"/>
      <c r="C277" s="5" t="s">
        <v>450</v>
      </c>
      <c r="D277" s="4" t="s">
        <v>8</v>
      </c>
      <c r="E277" s="3">
        <v>1200</v>
      </c>
      <c r="F277" s="3">
        <v>346</v>
      </c>
      <c r="G277" s="8">
        <f t="shared" ref="G277:G280" si="34">IFERROR(F277/E277,"")</f>
        <v>0.28833333333333333</v>
      </c>
    </row>
    <row r="278" spans="1:7" ht="29.5" x14ac:dyDescent="0.75">
      <c r="A278" s="32" t="s">
        <v>131</v>
      </c>
      <c r="B278" s="33"/>
      <c r="C278" s="5" t="s">
        <v>451</v>
      </c>
      <c r="D278" s="4" t="s">
        <v>8</v>
      </c>
      <c r="E278" s="3">
        <v>100</v>
      </c>
      <c r="F278" s="3">
        <v>100</v>
      </c>
      <c r="G278" s="8">
        <f t="shared" si="34"/>
        <v>1</v>
      </c>
    </row>
    <row r="279" spans="1:7" ht="44.25" x14ac:dyDescent="0.75">
      <c r="A279" s="32" t="s">
        <v>452</v>
      </c>
      <c r="B279" s="33"/>
      <c r="C279" s="5" t="s">
        <v>453</v>
      </c>
      <c r="D279" s="4" t="s">
        <v>8</v>
      </c>
      <c r="E279" s="3">
        <v>4</v>
      </c>
      <c r="F279" s="3">
        <v>1</v>
      </c>
      <c r="G279" s="8">
        <f t="shared" si="34"/>
        <v>0.25</v>
      </c>
    </row>
    <row r="280" spans="1:7" ht="29.5" x14ac:dyDescent="0.75">
      <c r="A280" s="32" t="s">
        <v>454</v>
      </c>
      <c r="B280" s="33"/>
      <c r="C280" s="5" t="s">
        <v>455</v>
      </c>
      <c r="D280" s="4" t="s">
        <v>8</v>
      </c>
      <c r="E280" s="3">
        <v>2</v>
      </c>
      <c r="F280" s="4">
        <v>0</v>
      </c>
      <c r="G280" s="8">
        <f t="shared" si="34"/>
        <v>0</v>
      </c>
    </row>
    <row r="281" spans="1:7" x14ac:dyDescent="0.75">
      <c r="A281" s="32" t="s">
        <v>0</v>
      </c>
      <c r="B281" s="33"/>
      <c r="C281" s="5" t="s">
        <v>0</v>
      </c>
      <c r="D281" s="4" t="s">
        <v>0</v>
      </c>
      <c r="E281" s="4" t="s">
        <v>0</v>
      </c>
      <c r="F281" s="4" t="s">
        <v>0</v>
      </c>
      <c r="G281" s="4" t="s">
        <v>0</v>
      </c>
    </row>
    <row r="282" spans="1:7" x14ac:dyDescent="0.75">
      <c r="A282" s="36" t="s">
        <v>456</v>
      </c>
      <c r="B282" s="33"/>
      <c r="C282" s="33"/>
      <c r="D282" s="37"/>
      <c r="E282" s="6" t="s">
        <v>0</v>
      </c>
      <c r="F282" s="6" t="s">
        <v>0</v>
      </c>
      <c r="G282" s="9">
        <f>AVERAGE(G283:G288)</f>
        <v>0.35992063492063492</v>
      </c>
    </row>
    <row r="283" spans="1:7" ht="29.5" x14ac:dyDescent="0.75">
      <c r="A283" s="32" t="s">
        <v>457</v>
      </c>
      <c r="B283" s="33"/>
      <c r="C283" s="5" t="s">
        <v>458</v>
      </c>
      <c r="D283" s="4" t="s">
        <v>459</v>
      </c>
      <c r="E283" s="3">
        <v>5832</v>
      </c>
      <c r="F283" s="3">
        <v>1458</v>
      </c>
      <c r="G283" s="8">
        <f t="shared" ref="G283:G288" si="35">IFERROR(F283/E283,"")</f>
        <v>0.25</v>
      </c>
    </row>
    <row r="284" spans="1:7" ht="44.25" x14ac:dyDescent="0.75">
      <c r="A284" s="32" t="s">
        <v>460</v>
      </c>
      <c r="B284" s="33"/>
      <c r="C284" s="5" t="s">
        <v>461</v>
      </c>
      <c r="D284" s="4" t="s">
        <v>462</v>
      </c>
      <c r="E284" s="3">
        <v>4224</v>
      </c>
      <c r="F284" s="3">
        <v>1056</v>
      </c>
      <c r="G284" s="8">
        <f t="shared" si="35"/>
        <v>0.25</v>
      </c>
    </row>
    <row r="285" spans="1:7" ht="29.5" x14ac:dyDescent="0.75">
      <c r="A285" s="32" t="s">
        <v>463</v>
      </c>
      <c r="B285" s="33"/>
      <c r="C285" s="5" t="s">
        <v>464</v>
      </c>
      <c r="D285" s="4" t="s">
        <v>465</v>
      </c>
      <c r="E285" s="3">
        <v>840</v>
      </c>
      <c r="F285" s="3">
        <v>344</v>
      </c>
      <c r="G285" s="8">
        <f t="shared" si="35"/>
        <v>0.40952380952380951</v>
      </c>
    </row>
    <row r="286" spans="1:7" x14ac:dyDescent="0.75">
      <c r="A286" s="32" t="s">
        <v>466</v>
      </c>
      <c r="B286" s="33"/>
      <c r="C286" s="5" t="s">
        <v>467</v>
      </c>
      <c r="D286" s="4" t="s">
        <v>468</v>
      </c>
      <c r="E286" s="3">
        <v>1</v>
      </c>
      <c r="F286" s="4">
        <v>0</v>
      </c>
      <c r="G286" s="8">
        <f t="shared" si="35"/>
        <v>0</v>
      </c>
    </row>
    <row r="287" spans="1:7" ht="29.5" x14ac:dyDescent="0.75">
      <c r="A287" s="32" t="s">
        <v>469</v>
      </c>
      <c r="B287" s="33"/>
      <c r="C287" s="5" t="s">
        <v>470</v>
      </c>
      <c r="D287" s="4" t="s">
        <v>471</v>
      </c>
      <c r="E287" s="3">
        <v>8</v>
      </c>
      <c r="F287" s="3">
        <v>2</v>
      </c>
      <c r="G287" s="8">
        <f t="shared" si="35"/>
        <v>0.25</v>
      </c>
    </row>
    <row r="288" spans="1:7" x14ac:dyDescent="0.75">
      <c r="A288" s="32" t="s">
        <v>104</v>
      </c>
      <c r="B288" s="33"/>
      <c r="C288" s="5" t="s">
        <v>472</v>
      </c>
      <c r="D288" s="4" t="s">
        <v>0</v>
      </c>
      <c r="E288" s="3">
        <v>100</v>
      </c>
      <c r="F288" s="3">
        <v>100</v>
      </c>
      <c r="G288" s="8">
        <f t="shared" si="35"/>
        <v>1</v>
      </c>
    </row>
    <row r="289" spans="1:7" x14ac:dyDescent="0.75">
      <c r="A289" s="32" t="s">
        <v>0</v>
      </c>
      <c r="B289" s="33"/>
      <c r="C289" s="5" t="s">
        <v>0</v>
      </c>
      <c r="D289" s="4" t="s">
        <v>0</v>
      </c>
      <c r="E289" s="4" t="s">
        <v>0</v>
      </c>
      <c r="F289" s="4" t="s">
        <v>0</v>
      </c>
      <c r="G289" s="4" t="s">
        <v>0</v>
      </c>
    </row>
    <row r="290" spans="1:7" x14ac:dyDescent="0.75">
      <c r="A290" s="36" t="s">
        <v>473</v>
      </c>
      <c r="B290" s="33"/>
      <c r="C290" s="33"/>
      <c r="D290" s="37"/>
      <c r="E290" s="6" t="s">
        <v>0</v>
      </c>
      <c r="F290" s="6" t="s">
        <v>0</v>
      </c>
      <c r="G290" s="9">
        <f>AVERAGE(G291:G303)</f>
        <v>0.30091880341880339</v>
      </c>
    </row>
    <row r="291" spans="1:7" ht="44.25" x14ac:dyDescent="0.75">
      <c r="A291" s="32" t="s">
        <v>474</v>
      </c>
      <c r="B291" s="33"/>
      <c r="C291" s="5" t="s">
        <v>475</v>
      </c>
      <c r="D291" s="4" t="s">
        <v>476</v>
      </c>
      <c r="E291" s="3">
        <v>20</v>
      </c>
      <c r="F291" s="3">
        <v>5</v>
      </c>
      <c r="G291" s="8">
        <f t="shared" ref="G291:G303" si="36">IFERROR(F291/E291,"")</f>
        <v>0.25</v>
      </c>
    </row>
    <row r="292" spans="1:7" ht="44.25" x14ac:dyDescent="0.75">
      <c r="A292" s="32" t="s">
        <v>477</v>
      </c>
      <c r="B292" s="33"/>
      <c r="C292" s="5" t="s">
        <v>478</v>
      </c>
      <c r="D292" s="4" t="s">
        <v>479</v>
      </c>
      <c r="E292" s="3">
        <v>8</v>
      </c>
      <c r="F292" s="3">
        <v>6</v>
      </c>
      <c r="G292" s="8">
        <f t="shared" si="36"/>
        <v>0.75</v>
      </c>
    </row>
    <row r="293" spans="1:7" ht="147.5" x14ac:dyDescent="0.75">
      <c r="A293" s="32" t="s">
        <v>480</v>
      </c>
      <c r="B293" s="33"/>
      <c r="C293" s="5" t="s">
        <v>481</v>
      </c>
      <c r="D293" s="4" t="s">
        <v>482</v>
      </c>
      <c r="E293" s="3">
        <v>5</v>
      </c>
      <c r="F293" s="3">
        <v>0</v>
      </c>
      <c r="G293" s="8">
        <f t="shared" si="36"/>
        <v>0</v>
      </c>
    </row>
    <row r="294" spans="1:7" ht="29.5" x14ac:dyDescent="0.75">
      <c r="A294" s="32" t="s">
        <v>483</v>
      </c>
      <c r="B294" s="33"/>
      <c r="C294" s="5" t="s">
        <v>484</v>
      </c>
      <c r="D294" s="4" t="s">
        <v>471</v>
      </c>
      <c r="E294" s="3">
        <v>20</v>
      </c>
      <c r="F294" s="3">
        <v>5</v>
      </c>
      <c r="G294" s="8">
        <f t="shared" si="36"/>
        <v>0.25</v>
      </c>
    </row>
    <row r="295" spans="1:7" x14ac:dyDescent="0.75">
      <c r="A295" s="32" t="s">
        <v>485</v>
      </c>
      <c r="B295" s="33"/>
      <c r="C295" s="5" t="s">
        <v>486</v>
      </c>
      <c r="D295" s="4" t="s">
        <v>487</v>
      </c>
      <c r="E295" s="3">
        <v>900</v>
      </c>
      <c r="F295" s="3">
        <v>172</v>
      </c>
      <c r="G295" s="8">
        <f t="shared" si="36"/>
        <v>0.19111111111111112</v>
      </c>
    </row>
    <row r="296" spans="1:7" ht="29.5" x14ac:dyDescent="0.75">
      <c r="A296" s="32" t="s">
        <v>488</v>
      </c>
      <c r="B296" s="33"/>
      <c r="C296" s="5" t="s">
        <v>489</v>
      </c>
      <c r="D296" s="4" t="s">
        <v>89</v>
      </c>
      <c r="E296" s="3">
        <v>100</v>
      </c>
      <c r="F296" s="3">
        <v>100</v>
      </c>
      <c r="G296" s="8">
        <f t="shared" si="36"/>
        <v>1</v>
      </c>
    </row>
    <row r="297" spans="1:7" ht="29.5" x14ac:dyDescent="0.75">
      <c r="A297" s="32" t="s">
        <v>490</v>
      </c>
      <c r="B297" s="33"/>
      <c r="C297" s="5" t="s">
        <v>491</v>
      </c>
      <c r="D297" s="4" t="s">
        <v>492</v>
      </c>
      <c r="E297" s="3">
        <v>80</v>
      </c>
      <c r="F297" s="3">
        <v>51</v>
      </c>
      <c r="G297" s="8">
        <f t="shared" si="36"/>
        <v>0.63749999999999996</v>
      </c>
    </row>
    <row r="298" spans="1:7" ht="44.25" x14ac:dyDescent="0.75">
      <c r="A298" s="32" t="s">
        <v>493</v>
      </c>
      <c r="B298" s="33"/>
      <c r="C298" s="5" t="s">
        <v>494</v>
      </c>
      <c r="D298" s="4" t="s">
        <v>492</v>
      </c>
      <c r="E298" s="3">
        <v>6</v>
      </c>
      <c r="F298" s="3">
        <v>2</v>
      </c>
      <c r="G298" s="8">
        <f t="shared" si="36"/>
        <v>0.33333333333333331</v>
      </c>
    </row>
    <row r="299" spans="1:7" ht="29.5" x14ac:dyDescent="0.75">
      <c r="A299" s="32" t="s">
        <v>495</v>
      </c>
      <c r="B299" s="33"/>
      <c r="C299" s="5" t="s">
        <v>496</v>
      </c>
      <c r="D299" s="4" t="s">
        <v>479</v>
      </c>
      <c r="E299" s="3">
        <v>10</v>
      </c>
      <c r="F299" s="3">
        <v>5</v>
      </c>
      <c r="G299" s="8">
        <f t="shared" si="36"/>
        <v>0.5</v>
      </c>
    </row>
    <row r="300" spans="1:7" ht="29.5" x14ac:dyDescent="0.75">
      <c r="A300" s="32" t="s">
        <v>497</v>
      </c>
      <c r="B300" s="33"/>
      <c r="C300" s="5" t="s">
        <v>498</v>
      </c>
      <c r="D300" s="4" t="s">
        <v>479</v>
      </c>
      <c r="E300" s="3">
        <v>4</v>
      </c>
      <c r="F300" s="3">
        <v>0</v>
      </c>
      <c r="G300" s="8">
        <f t="shared" si="36"/>
        <v>0</v>
      </c>
    </row>
    <row r="301" spans="1:7" ht="44.25" x14ac:dyDescent="0.75">
      <c r="A301" s="32" t="s">
        <v>499</v>
      </c>
      <c r="B301" s="33"/>
      <c r="C301" s="5" t="s">
        <v>500</v>
      </c>
      <c r="D301" s="4" t="s">
        <v>482</v>
      </c>
      <c r="E301" s="3">
        <v>10</v>
      </c>
      <c r="F301" s="4">
        <v>0</v>
      </c>
      <c r="G301" s="8">
        <f t="shared" si="36"/>
        <v>0</v>
      </c>
    </row>
    <row r="302" spans="1:7" ht="29.5" x14ac:dyDescent="0.75">
      <c r="A302" s="32" t="s">
        <v>501</v>
      </c>
      <c r="B302" s="33"/>
      <c r="C302" s="5" t="s">
        <v>502</v>
      </c>
      <c r="D302" s="4" t="s">
        <v>482</v>
      </c>
      <c r="E302" s="3">
        <v>6</v>
      </c>
      <c r="F302" s="4">
        <v>0</v>
      </c>
      <c r="G302" s="8">
        <f t="shared" si="36"/>
        <v>0</v>
      </c>
    </row>
    <row r="303" spans="1:7" x14ac:dyDescent="0.75">
      <c r="A303" s="32" t="s">
        <v>503</v>
      </c>
      <c r="B303" s="33"/>
      <c r="C303" s="5" t="s">
        <v>0</v>
      </c>
      <c r="D303" s="4" t="s">
        <v>0</v>
      </c>
      <c r="E303" s="3">
        <v>4</v>
      </c>
      <c r="F303" s="3">
        <v>0</v>
      </c>
      <c r="G303" s="8">
        <f t="shared" si="36"/>
        <v>0</v>
      </c>
    </row>
    <row r="304" spans="1:7" x14ac:dyDescent="0.75">
      <c r="A304" s="32" t="s">
        <v>0</v>
      </c>
      <c r="B304" s="33"/>
      <c r="C304" s="5" t="s">
        <v>0</v>
      </c>
      <c r="D304" s="4" t="s">
        <v>0</v>
      </c>
      <c r="E304" s="4" t="s">
        <v>0</v>
      </c>
      <c r="F304" s="4" t="s">
        <v>0</v>
      </c>
      <c r="G304" s="4" t="s">
        <v>0</v>
      </c>
    </row>
    <row r="305" spans="1:7" x14ac:dyDescent="0.75">
      <c r="A305" s="34" t="s">
        <v>504</v>
      </c>
      <c r="B305" s="35"/>
      <c r="C305" s="66" t="s">
        <v>0</v>
      </c>
      <c r="D305" s="14" t="s">
        <v>0</v>
      </c>
      <c r="E305" s="11" t="s">
        <v>0</v>
      </c>
      <c r="F305" s="11" t="s">
        <v>0</v>
      </c>
      <c r="G305" s="12">
        <f>AVERAGE(G306,G316,G322)</f>
        <v>0.31690323625313704</v>
      </c>
    </row>
    <row r="306" spans="1:7" x14ac:dyDescent="0.75">
      <c r="A306" s="36" t="s">
        <v>505</v>
      </c>
      <c r="B306" s="33"/>
      <c r="C306" s="33"/>
      <c r="D306" s="37"/>
      <c r="E306" s="6" t="s">
        <v>0</v>
      </c>
      <c r="F306" s="6" t="s">
        <v>0</v>
      </c>
      <c r="G306" s="9">
        <f>AVERAGE(G307:G314)</f>
        <v>0.34409722222222228</v>
      </c>
    </row>
    <row r="307" spans="1:7" ht="59" x14ac:dyDescent="0.75">
      <c r="A307" s="32" t="s">
        <v>506</v>
      </c>
      <c r="B307" s="33"/>
      <c r="C307" s="5" t="s">
        <v>507</v>
      </c>
      <c r="D307" s="4" t="s">
        <v>8</v>
      </c>
      <c r="E307" s="3">
        <v>4</v>
      </c>
      <c r="F307" s="3">
        <v>1</v>
      </c>
      <c r="G307" s="8">
        <f t="shared" ref="G307:G314" si="37">IFERROR(F307/E307,"")</f>
        <v>0.25</v>
      </c>
    </row>
    <row r="308" spans="1:7" ht="103.25" x14ac:dyDescent="0.75">
      <c r="A308" s="32" t="s">
        <v>508</v>
      </c>
      <c r="B308" s="33"/>
      <c r="C308" s="5" t="s">
        <v>509</v>
      </c>
      <c r="D308" s="4" t="s">
        <v>137</v>
      </c>
      <c r="E308" s="3">
        <v>315</v>
      </c>
      <c r="F308" s="3">
        <v>43</v>
      </c>
      <c r="G308" s="8">
        <f t="shared" si="37"/>
        <v>0.13650793650793649</v>
      </c>
    </row>
    <row r="309" spans="1:7" ht="59" x14ac:dyDescent="0.75">
      <c r="A309" s="32" t="s">
        <v>510</v>
      </c>
      <c r="B309" s="33"/>
      <c r="C309" s="5" t="s">
        <v>511</v>
      </c>
      <c r="D309" s="4" t="s">
        <v>8</v>
      </c>
      <c r="E309" s="3">
        <v>24</v>
      </c>
      <c r="F309" s="3">
        <v>15</v>
      </c>
      <c r="G309" s="8">
        <f t="shared" si="37"/>
        <v>0.625</v>
      </c>
    </row>
    <row r="310" spans="1:7" ht="44.25" x14ac:dyDescent="0.75">
      <c r="A310" s="32" t="s">
        <v>512</v>
      </c>
      <c r="B310" s="33"/>
      <c r="C310" s="5" t="s">
        <v>513</v>
      </c>
      <c r="D310" s="4" t="s">
        <v>8</v>
      </c>
      <c r="E310" s="3">
        <v>1</v>
      </c>
      <c r="F310" s="4">
        <v>0</v>
      </c>
      <c r="G310" s="8">
        <f t="shared" si="37"/>
        <v>0</v>
      </c>
    </row>
    <row r="311" spans="1:7" ht="44.25" x14ac:dyDescent="0.75">
      <c r="A311" s="32" t="s">
        <v>514</v>
      </c>
      <c r="B311" s="33"/>
      <c r="C311" s="5" t="s">
        <v>515</v>
      </c>
      <c r="D311" s="4" t="s">
        <v>8</v>
      </c>
      <c r="E311" s="3">
        <v>4</v>
      </c>
      <c r="F311" s="3">
        <v>1</v>
      </c>
      <c r="G311" s="8">
        <f t="shared" si="37"/>
        <v>0.25</v>
      </c>
    </row>
    <row r="312" spans="1:7" ht="73.75" x14ac:dyDescent="0.75">
      <c r="A312" s="32" t="s">
        <v>516</v>
      </c>
      <c r="B312" s="33"/>
      <c r="C312" s="5" t="s">
        <v>517</v>
      </c>
      <c r="D312" s="4" t="s">
        <v>137</v>
      </c>
      <c r="E312" s="3">
        <v>4</v>
      </c>
      <c r="F312" s="3">
        <v>1</v>
      </c>
      <c r="G312" s="8">
        <f t="shared" si="37"/>
        <v>0.25</v>
      </c>
    </row>
    <row r="313" spans="1:7" ht="29.5" x14ac:dyDescent="0.75">
      <c r="A313" s="32" t="s">
        <v>77</v>
      </c>
      <c r="B313" s="33"/>
      <c r="C313" s="5" t="s">
        <v>518</v>
      </c>
      <c r="D313" s="4" t="s">
        <v>89</v>
      </c>
      <c r="E313" s="3">
        <v>90</v>
      </c>
      <c r="F313" s="3">
        <v>94</v>
      </c>
      <c r="G313" s="8">
        <f t="shared" si="37"/>
        <v>1.0444444444444445</v>
      </c>
    </row>
    <row r="314" spans="1:7" ht="103.25" x14ac:dyDescent="0.75">
      <c r="A314" s="32" t="s">
        <v>519</v>
      </c>
      <c r="B314" s="33"/>
      <c r="C314" s="5" t="s">
        <v>509</v>
      </c>
      <c r="D314" s="4" t="s">
        <v>137</v>
      </c>
      <c r="E314" s="3">
        <v>315</v>
      </c>
      <c r="F314" s="3">
        <v>62</v>
      </c>
      <c r="G314" s="8">
        <f t="shared" si="37"/>
        <v>0.19682539682539682</v>
      </c>
    </row>
    <row r="315" spans="1:7" x14ac:dyDescent="0.75">
      <c r="A315" s="32" t="s">
        <v>0</v>
      </c>
      <c r="B315" s="33"/>
      <c r="C315" s="5" t="s">
        <v>0</v>
      </c>
      <c r="D315" s="4" t="s">
        <v>0</v>
      </c>
      <c r="E315" s="4" t="s">
        <v>0</v>
      </c>
      <c r="F315" s="4" t="s">
        <v>0</v>
      </c>
      <c r="G315" s="4" t="s">
        <v>0</v>
      </c>
    </row>
    <row r="316" spans="1:7" x14ac:dyDescent="0.75">
      <c r="A316" s="36" t="s">
        <v>520</v>
      </c>
      <c r="B316" s="33"/>
      <c r="C316" s="33"/>
      <c r="D316" s="37"/>
      <c r="E316" s="6" t="s">
        <v>0</v>
      </c>
      <c r="F316" s="6" t="s">
        <v>0</v>
      </c>
      <c r="G316" s="9">
        <f>AVERAGE(G317:G320)</f>
        <v>0.46967210533151504</v>
      </c>
    </row>
    <row r="317" spans="1:7" ht="73.75" x14ac:dyDescent="0.75">
      <c r="A317" s="32" t="s">
        <v>521</v>
      </c>
      <c r="B317" s="33"/>
      <c r="C317" s="5" t="s">
        <v>522</v>
      </c>
      <c r="D317" s="4" t="s">
        <v>523</v>
      </c>
      <c r="E317" s="3">
        <v>26100</v>
      </c>
      <c r="F317" s="3">
        <v>7878</v>
      </c>
      <c r="G317" s="8">
        <f t="shared" ref="G317:G320" si="38">IFERROR(F317/E317,"")</f>
        <v>0.30183908045977009</v>
      </c>
    </row>
    <row r="318" spans="1:7" ht="44.25" x14ac:dyDescent="0.75">
      <c r="A318" s="32" t="s">
        <v>371</v>
      </c>
      <c r="B318" s="33"/>
      <c r="C318" s="5" t="s">
        <v>524</v>
      </c>
      <c r="D318" s="4" t="s">
        <v>89</v>
      </c>
      <c r="E318" s="3">
        <v>90</v>
      </c>
      <c r="F318" s="3">
        <v>96.23</v>
      </c>
      <c r="G318" s="8">
        <f t="shared" si="38"/>
        <v>1.0692222222222223</v>
      </c>
    </row>
    <row r="319" spans="1:7" ht="59" x14ac:dyDescent="0.75">
      <c r="A319" s="32" t="s">
        <v>525</v>
      </c>
      <c r="B319" s="33"/>
      <c r="C319" s="5" t="s">
        <v>526</v>
      </c>
      <c r="D319" s="4" t="s">
        <v>8</v>
      </c>
      <c r="E319" s="3">
        <v>2950</v>
      </c>
      <c r="F319" s="3">
        <v>760</v>
      </c>
      <c r="G319" s="8">
        <f t="shared" si="38"/>
        <v>0.25762711864406779</v>
      </c>
    </row>
    <row r="320" spans="1:7" x14ac:dyDescent="0.75">
      <c r="A320" s="32" t="s">
        <v>527</v>
      </c>
      <c r="B320" s="33"/>
      <c r="C320" s="5" t="s">
        <v>528</v>
      </c>
      <c r="D320" s="4" t="s">
        <v>137</v>
      </c>
      <c r="E320" s="3">
        <v>4</v>
      </c>
      <c r="F320" s="3">
        <v>1</v>
      </c>
      <c r="G320" s="8">
        <f t="shared" si="38"/>
        <v>0.25</v>
      </c>
    </row>
    <row r="321" spans="1:7" x14ac:dyDescent="0.75">
      <c r="A321" s="2"/>
      <c r="B321" s="67"/>
      <c r="C321" s="5"/>
      <c r="D321" s="4"/>
      <c r="E321" s="3"/>
      <c r="F321" s="3"/>
      <c r="G321" s="8"/>
    </row>
    <row r="322" spans="1:7" x14ac:dyDescent="0.75">
      <c r="A322" s="41" t="s">
        <v>679</v>
      </c>
      <c r="B322" s="33"/>
      <c r="C322" s="33"/>
      <c r="D322" s="37"/>
      <c r="E322" s="6" t="s">
        <v>0</v>
      </c>
      <c r="F322" s="6" t="s">
        <v>0</v>
      </c>
      <c r="G322" s="9">
        <f>AVERAGE(G323,G331)</f>
        <v>0.13694038120567376</v>
      </c>
    </row>
    <row r="323" spans="1:7" x14ac:dyDescent="0.75">
      <c r="A323" s="38" t="s">
        <v>680</v>
      </c>
      <c r="B323" s="39"/>
      <c r="C323" s="39"/>
      <c r="D323" s="40"/>
      <c r="E323" s="15" t="s">
        <v>0</v>
      </c>
      <c r="F323" s="15" t="s">
        <v>0</v>
      </c>
      <c r="G323" s="13">
        <f>AVERAGE(G324:G329)</f>
        <v>6.2943262411347511E-2</v>
      </c>
    </row>
    <row r="324" spans="1:7" ht="59" x14ac:dyDescent="0.75">
      <c r="A324" s="32" t="s">
        <v>529</v>
      </c>
      <c r="B324" s="33"/>
      <c r="C324" s="5" t="s">
        <v>530</v>
      </c>
      <c r="D324" s="4" t="s">
        <v>137</v>
      </c>
      <c r="E324" s="3">
        <v>1</v>
      </c>
      <c r="F324" s="3">
        <v>0</v>
      </c>
      <c r="G324" s="8">
        <f t="shared" ref="G324:G329" si="39">IFERROR(F324/E324,"")</f>
        <v>0</v>
      </c>
    </row>
    <row r="325" spans="1:7" ht="88.5" x14ac:dyDescent="0.75">
      <c r="A325" s="32" t="s">
        <v>531</v>
      </c>
      <c r="B325" s="33"/>
      <c r="C325" s="5" t="s">
        <v>532</v>
      </c>
      <c r="D325" s="4" t="s">
        <v>8</v>
      </c>
      <c r="E325" s="3">
        <v>141</v>
      </c>
      <c r="F325" s="3">
        <v>18</v>
      </c>
      <c r="G325" s="8">
        <f t="shared" si="39"/>
        <v>0.1276595744680851</v>
      </c>
    </row>
    <row r="326" spans="1:7" ht="29.5" x14ac:dyDescent="0.75">
      <c r="A326" s="32" t="s">
        <v>533</v>
      </c>
      <c r="B326" s="33"/>
      <c r="C326" s="5" t="s">
        <v>534</v>
      </c>
      <c r="D326" s="4" t="s">
        <v>137</v>
      </c>
      <c r="E326" s="3">
        <v>4</v>
      </c>
      <c r="F326" s="4">
        <v>0</v>
      </c>
      <c r="G326" s="8">
        <f t="shared" si="39"/>
        <v>0</v>
      </c>
    </row>
    <row r="327" spans="1:7" ht="29.5" x14ac:dyDescent="0.75">
      <c r="A327" s="32" t="s">
        <v>535</v>
      </c>
      <c r="B327" s="33"/>
      <c r="C327" s="5" t="s">
        <v>536</v>
      </c>
      <c r="D327" s="4" t="s">
        <v>137</v>
      </c>
      <c r="E327" s="3">
        <v>1</v>
      </c>
      <c r="F327" s="4">
        <v>0</v>
      </c>
      <c r="G327" s="8">
        <f t="shared" si="39"/>
        <v>0</v>
      </c>
    </row>
    <row r="328" spans="1:7" x14ac:dyDescent="0.75">
      <c r="A328" s="32" t="s">
        <v>537</v>
      </c>
      <c r="B328" s="33"/>
      <c r="C328" s="5" t="s">
        <v>538</v>
      </c>
      <c r="D328" s="4" t="s">
        <v>137</v>
      </c>
      <c r="E328" s="3">
        <v>5</v>
      </c>
      <c r="F328" s="4">
        <v>0</v>
      </c>
      <c r="G328" s="8">
        <f t="shared" si="39"/>
        <v>0</v>
      </c>
    </row>
    <row r="329" spans="1:7" ht="29.5" x14ac:dyDescent="0.75">
      <c r="A329" s="32" t="s">
        <v>539</v>
      </c>
      <c r="B329" s="33"/>
      <c r="C329" s="5" t="s">
        <v>540</v>
      </c>
      <c r="D329" s="4" t="s">
        <v>89</v>
      </c>
      <c r="E329" s="3">
        <v>1200</v>
      </c>
      <c r="F329" s="3">
        <v>300</v>
      </c>
      <c r="G329" s="8">
        <f t="shared" si="39"/>
        <v>0.25</v>
      </c>
    </row>
    <row r="330" spans="1:7" x14ac:dyDescent="0.75">
      <c r="A330" s="32" t="s">
        <v>0</v>
      </c>
      <c r="B330" s="33"/>
      <c r="C330" s="5" t="s">
        <v>0</v>
      </c>
      <c r="D330" s="4" t="s">
        <v>0</v>
      </c>
      <c r="E330" s="4" t="s">
        <v>0</v>
      </c>
      <c r="F330" s="4" t="s">
        <v>0</v>
      </c>
      <c r="G330" s="4" t="s">
        <v>0</v>
      </c>
    </row>
    <row r="331" spans="1:7" x14ac:dyDescent="0.75">
      <c r="A331" s="38" t="s">
        <v>681</v>
      </c>
      <c r="B331" s="39"/>
      <c r="C331" s="39"/>
      <c r="D331" s="40"/>
      <c r="E331" s="15" t="s">
        <v>0</v>
      </c>
      <c r="F331" s="15" t="s">
        <v>0</v>
      </c>
      <c r="G331" s="13">
        <f>AVERAGE(G332:G339)</f>
        <v>0.2109375</v>
      </c>
    </row>
    <row r="332" spans="1:7" ht="59" x14ac:dyDescent="0.75">
      <c r="A332" s="32" t="s">
        <v>541</v>
      </c>
      <c r="B332" s="33"/>
      <c r="C332" s="5" t="s">
        <v>542</v>
      </c>
      <c r="D332" s="4" t="s">
        <v>8</v>
      </c>
      <c r="E332" s="3">
        <v>48</v>
      </c>
      <c r="F332" s="3">
        <v>5</v>
      </c>
      <c r="G332" s="8">
        <f t="shared" ref="G332:G339" si="40">IFERROR(F332/E332,"")</f>
        <v>0.10416666666666667</v>
      </c>
    </row>
    <row r="333" spans="1:7" ht="59" x14ac:dyDescent="0.75">
      <c r="A333" s="32" t="s">
        <v>543</v>
      </c>
      <c r="B333" s="33"/>
      <c r="C333" s="5" t="s">
        <v>544</v>
      </c>
      <c r="D333" s="4" t="s">
        <v>8</v>
      </c>
      <c r="E333" s="3">
        <v>3</v>
      </c>
      <c r="F333" s="3">
        <v>1</v>
      </c>
      <c r="G333" s="8">
        <f t="shared" si="40"/>
        <v>0.33333333333333331</v>
      </c>
    </row>
    <row r="334" spans="1:7" ht="44.25" x14ac:dyDescent="0.75">
      <c r="A334" s="32" t="s">
        <v>545</v>
      </c>
      <c r="B334" s="33"/>
      <c r="C334" s="5" t="s">
        <v>546</v>
      </c>
      <c r="D334" s="4" t="s">
        <v>8</v>
      </c>
      <c r="E334" s="3">
        <v>4</v>
      </c>
      <c r="F334" s="3">
        <v>1</v>
      </c>
      <c r="G334" s="8">
        <f t="shared" si="40"/>
        <v>0.25</v>
      </c>
    </row>
    <row r="335" spans="1:7" ht="29.5" x14ac:dyDescent="0.75">
      <c r="A335" s="32" t="s">
        <v>547</v>
      </c>
      <c r="B335" s="33"/>
      <c r="C335" s="5" t="s">
        <v>548</v>
      </c>
      <c r="D335" s="4" t="s">
        <v>8</v>
      </c>
      <c r="E335" s="3">
        <v>3</v>
      </c>
      <c r="F335" s="4">
        <v>0</v>
      </c>
      <c r="G335" s="8">
        <f t="shared" si="40"/>
        <v>0</v>
      </c>
    </row>
    <row r="336" spans="1:7" ht="29.5" x14ac:dyDescent="0.75">
      <c r="A336" s="32" t="s">
        <v>549</v>
      </c>
      <c r="B336" s="33"/>
      <c r="C336" s="5" t="s">
        <v>550</v>
      </c>
      <c r="D336" s="4" t="s">
        <v>8</v>
      </c>
      <c r="E336" s="3">
        <v>2</v>
      </c>
      <c r="F336" s="4">
        <v>0</v>
      </c>
      <c r="G336" s="8">
        <f t="shared" si="40"/>
        <v>0</v>
      </c>
    </row>
    <row r="337" spans="1:7" ht="29.5" x14ac:dyDescent="0.75">
      <c r="A337" s="32" t="s">
        <v>551</v>
      </c>
      <c r="B337" s="33"/>
      <c r="C337" s="5" t="s">
        <v>552</v>
      </c>
      <c r="D337" s="4" t="s">
        <v>8</v>
      </c>
      <c r="E337" s="3">
        <v>1</v>
      </c>
      <c r="F337" s="4">
        <v>0</v>
      </c>
      <c r="G337" s="8">
        <f t="shared" si="40"/>
        <v>0</v>
      </c>
    </row>
    <row r="338" spans="1:7" x14ac:dyDescent="0.75">
      <c r="A338" s="32" t="s">
        <v>553</v>
      </c>
      <c r="B338" s="33"/>
      <c r="C338" s="5" t="s">
        <v>554</v>
      </c>
      <c r="D338" s="4" t="s">
        <v>8</v>
      </c>
      <c r="E338" s="3">
        <v>2</v>
      </c>
      <c r="F338" s="4">
        <v>0</v>
      </c>
      <c r="G338" s="8">
        <f t="shared" si="40"/>
        <v>0</v>
      </c>
    </row>
    <row r="339" spans="1:7" ht="29.5" x14ac:dyDescent="0.75">
      <c r="A339" s="32" t="s">
        <v>404</v>
      </c>
      <c r="B339" s="33"/>
      <c r="C339" s="5" t="s">
        <v>555</v>
      </c>
      <c r="D339" s="4" t="s">
        <v>89</v>
      </c>
      <c r="E339" s="3">
        <v>100</v>
      </c>
      <c r="F339" s="3">
        <v>100</v>
      </c>
      <c r="G339" s="8">
        <f t="shared" si="40"/>
        <v>1</v>
      </c>
    </row>
    <row r="340" spans="1:7" x14ac:dyDescent="0.75">
      <c r="A340" s="32" t="s">
        <v>0</v>
      </c>
      <c r="B340" s="33"/>
      <c r="C340" s="5" t="s">
        <v>0</v>
      </c>
      <c r="D340" s="4" t="s">
        <v>0</v>
      </c>
      <c r="E340" s="4" t="s">
        <v>0</v>
      </c>
      <c r="F340" s="4" t="s">
        <v>0</v>
      </c>
      <c r="G340" s="4" t="s">
        <v>0</v>
      </c>
    </row>
    <row r="341" spans="1:7" x14ac:dyDescent="0.75">
      <c r="A341" s="34" t="s">
        <v>556</v>
      </c>
      <c r="B341" s="35"/>
      <c r="C341" s="66" t="s">
        <v>0</v>
      </c>
      <c r="D341" s="14" t="s">
        <v>0</v>
      </c>
      <c r="E341" s="11" t="s">
        <v>0</v>
      </c>
      <c r="F341" s="11" t="s">
        <v>0</v>
      </c>
      <c r="G341" s="12">
        <f>AVERAGE(G342,G353,G364)</f>
        <v>0.41256873119618215</v>
      </c>
    </row>
    <row r="342" spans="1:7" x14ac:dyDescent="0.75">
      <c r="A342" s="36" t="s">
        <v>557</v>
      </c>
      <c r="B342" s="33"/>
      <c r="C342" s="33"/>
      <c r="D342" s="37"/>
      <c r="E342" s="6" t="s">
        <v>0</v>
      </c>
      <c r="F342" s="6" t="s">
        <v>0</v>
      </c>
      <c r="G342" s="9">
        <f>AVERAGE(G343:G351)</f>
        <v>0.41666666666666669</v>
      </c>
    </row>
    <row r="343" spans="1:7" ht="29.5" x14ac:dyDescent="0.75">
      <c r="A343" s="32" t="s">
        <v>558</v>
      </c>
      <c r="B343" s="33"/>
      <c r="C343" s="5" t="s">
        <v>559</v>
      </c>
      <c r="D343" s="4" t="s">
        <v>8</v>
      </c>
      <c r="E343" s="3">
        <v>1</v>
      </c>
      <c r="F343" s="4">
        <v>0</v>
      </c>
      <c r="G343" s="8">
        <f t="shared" ref="G343:G351" si="41">IFERROR(F343/E343,"")</f>
        <v>0</v>
      </c>
    </row>
    <row r="344" spans="1:7" ht="88.5" x14ac:dyDescent="0.75">
      <c r="A344" s="32" t="s">
        <v>560</v>
      </c>
      <c r="B344" s="33"/>
      <c r="C344" s="5" t="s">
        <v>561</v>
      </c>
      <c r="D344" s="4" t="s">
        <v>8</v>
      </c>
      <c r="E344" s="3">
        <v>36</v>
      </c>
      <c r="F344" s="3">
        <v>18</v>
      </c>
      <c r="G344" s="8">
        <f t="shared" si="41"/>
        <v>0.5</v>
      </c>
    </row>
    <row r="345" spans="1:7" ht="59" x14ac:dyDescent="0.75">
      <c r="A345" s="32" t="s">
        <v>562</v>
      </c>
      <c r="B345" s="33"/>
      <c r="C345" s="5" t="s">
        <v>563</v>
      </c>
      <c r="D345" s="4" t="s">
        <v>564</v>
      </c>
      <c r="E345" s="3">
        <v>2</v>
      </c>
      <c r="F345" s="3">
        <v>0</v>
      </c>
      <c r="G345" s="8">
        <f t="shared" si="41"/>
        <v>0</v>
      </c>
    </row>
    <row r="346" spans="1:7" x14ac:dyDescent="0.75">
      <c r="A346" s="32" t="s">
        <v>565</v>
      </c>
      <c r="B346" s="33"/>
      <c r="C346" s="5" t="s">
        <v>566</v>
      </c>
      <c r="D346" s="4" t="s">
        <v>567</v>
      </c>
      <c r="E346" s="3">
        <v>2</v>
      </c>
      <c r="F346" s="3">
        <v>0</v>
      </c>
      <c r="G346" s="8">
        <f t="shared" si="41"/>
        <v>0</v>
      </c>
    </row>
    <row r="347" spans="1:7" ht="59" x14ac:dyDescent="0.75">
      <c r="A347" s="32" t="s">
        <v>568</v>
      </c>
      <c r="B347" s="33"/>
      <c r="C347" s="5" t="s">
        <v>569</v>
      </c>
      <c r="D347" s="4" t="s">
        <v>570</v>
      </c>
      <c r="E347" s="3">
        <v>1</v>
      </c>
      <c r="F347" s="3">
        <v>0</v>
      </c>
      <c r="G347" s="8">
        <f t="shared" si="41"/>
        <v>0</v>
      </c>
    </row>
    <row r="348" spans="1:7" ht="44.25" x14ac:dyDescent="0.75">
      <c r="A348" s="32" t="s">
        <v>571</v>
      </c>
      <c r="B348" s="33"/>
      <c r="C348" s="5" t="s">
        <v>572</v>
      </c>
      <c r="D348" s="4" t="s">
        <v>8</v>
      </c>
      <c r="E348" s="3">
        <v>1</v>
      </c>
      <c r="F348" s="4">
        <v>0</v>
      </c>
      <c r="G348" s="8">
        <f t="shared" si="41"/>
        <v>0</v>
      </c>
    </row>
    <row r="349" spans="1:7" ht="29.5" x14ac:dyDescent="0.75">
      <c r="A349" s="32" t="s">
        <v>573</v>
      </c>
      <c r="B349" s="33"/>
      <c r="C349" s="5" t="s">
        <v>574</v>
      </c>
      <c r="D349" s="4" t="s">
        <v>8</v>
      </c>
      <c r="E349" s="3">
        <v>1</v>
      </c>
      <c r="F349" s="4">
        <v>0</v>
      </c>
      <c r="G349" s="8">
        <f t="shared" si="41"/>
        <v>0</v>
      </c>
    </row>
    <row r="350" spans="1:7" ht="29.5" x14ac:dyDescent="0.75">
      <c r="A350" s="32" t="s">
        <v>575</v>
      </c>
      <c r="B350" s="33"/>
      <c r="C350" s="5" t="s">
        <v>576</v>
      </c>
      <c r="D350" s="4" t="s">
        <v>8</v>
      </c>
      <c r="E350" s="3">
        <v>4</v>
      </c>
      <c r="F350" s="3">
        <v>1</v>
      </c>
      <c r="G350" s="8">
        <f t="shared" si="41"/>
        <v>0.25</v>
      </c>
    </row>
    <row r="351" spans="1:7" ht="73.75" x14ac:dyDescent="0.75">
      <c r="A351" s="32" t="s">
        <v>577</v>
      </c>
      <c r="B351" s="33"/>
      <c r="C351" s="5" t="s">
        <v>578</v>
      </c>
      <c r="D351" s="4" t="s">
        <v>89</v>
      </c>
      <c r="E351" s="3">
        <v>100</v>
      </c>
      <c r="F351" s="3">
        <v>300</v>
      </c>
      <c r="G351" s="8">
        <f t="shared" si="41"/>
        <v>3</v>
      </c>
    </row>
    <row r="352" spans="1:7" x14ac:dyDescent="0.75">
      <c r="A352" s="32" t="s">
        <v>0</v>
      </c>
      <c r="B352" s="33"/>
      <c r="C352" s="5" t="s">
        <v>0</v>
      </c>
      <c r="D352" s="4" t="s">
        <v>0</v>
      </c>
      <c r="E352" s="4" t="s">
        <v>0</v>
      </c>
      <c r="F352" s="4" t="s">
        <v>0</v>
      </c>
      <c r="G352" s="4" t="s">
        <v>0</v>
      </c>
    </row>
    <row r="353" spans="1:7" x14ac:dyDescent="0.75">
      <c r="A353" s="36" t="s">
        <v>579</v>
      </c>
      <c r="B353" s="33"/>
      <c r="C353" s="33"/>
      <c r="D353" s="37"/>
      <c r="E353" s="6" t="s">
        <v>0</v>
      </c>
      <c r="F353" s="6" t="s">
        <v>0</v>
      </c>
      <c r="G353" s="9">
        <f>AVERAGE(G354:G362)</f>
        <v>0.18518518518518517</v>
      </c>
    </row>
    <row r="354" spans="1:7" ht="29.5" x14ac:dyDescent="0.75">
      <c r="A354" s="32" t="s">
        <v>580</v>
      </c>
      <c r="B354" s="33"/>
      <c r="C354" s="5" t="s">
        <v>581</v>
      </c>
      <c r="D354" s="4" t="s">
        <v>8</v>
      </c>
      <c r="E354" s="3">
        <v>2</v>
      </c>
      <c r="F354" s="4">
        <v>0</v>
      </c>
      <c r="G354" s="8">
        <f t="shared" ref="G354:G362" si="42">IFERROR(F354/E354,"")</f>
        <v>0</v>
      </c>
    </row>
    <row r="355" spans="1:7" ht="44.25" x14ac:dyDescent="0.75">
      <c r="A355" s="32" t="s">
        <v>582</v>
      </c>
      <c r="B355" s="33"/>
      <c r="C355" s="5" t="s">
        <v>583</v>
      </c>
      <c r="D355" s="4" t="s">
        <v>8</v>
      </c>
      <c r="E355" s="3">
        <v>1</v>
      </c>
      <c r="F355" s="4">
        <v>0</v>
      </c>
      <c r="G355" s="8">
        <f t="shared" si="42"/>
        <v>0</v>
      </c>
    </row>
    <row r="356" spans="1:7" ht="29.5" x14ac:dyDescent="0.75">
      <c r="A356" s="32" t="s">
        <v>584</v>
      </c>
      <c r="B356" s="33"/>
      <c r="C356" s="5" t="s">
        <v>585</v>
      </c>
      <c r="D356" s="4" t="s">
        <v>8</v>
      </c>
      <c r="E356" s="3">
        <v>2</v>
      </c>
      <c r="F356" s="4">
        <v>0</v>
      </c>
      <c r="G356" s="8">
        <f t="shared" si="42"/>
        <v>0</v>
      </c>
    </row>
    <row r="357" spans="1:7" ht="29.5" x14ac:dyDescent="0.75">
      <c r="A357" s="32" t="s">
        <v>586</v>
      </c>
      <c r="B357" s="33"/>
      <c r="C357" s="5" t="s">
        <v>587</v>
      </c>
      <c r="D357" s="4" t="s">
        <v>8</v>
      </c>
      <c r="E357" s="3">
        <v>3</v>
      </c>
      <c r="F357" s="4">
        <v>0</v>
      </c>
      <c r="G357" s="8">
        <f t="shared" si="42"/>
        <v>0</v>
      </c>
    </row>
    <row r="358" spans="1:7" ht="73.75" x14ac:dyDescent="0.75">
      <c r="A358" s="32" t="s">
        <v>588</v>
      </c>
      <c r="B358" s="33"/>
      <c r="C358" s="5" t="s">
        <v>589</v>
      </c>
      <c r="D358" s="4" t="s">
        <v>8</v>
      </c>
      <c r="E358" s="3">
        <v>2</v>
      </c>
      <c r="F358" s="3">
        <v>0</v>
      </c>
      <c r="G358" s="8">
        <f t="shared" si="42"/>
        <v>0</v>
      </c>
    </row>
    <row r="359" spans="1:7" ht="73.75" x14ac:dyDescent="0.75">
      <c r="A359" s="32" t="s">
        <v>590</v>
      </c>
      <c r="B359" s="33"/>
      <c r="C359" s="5" t="s">
        <v>591</v>
      </c>
      <c r="D359" s="4" t="s">
        <v>8</v>
      </c>
      <c r="E359" s="3">
        <v>90</v>
      </c>
      <c r="F359" s="3">
        <v>15</v>
      </c>
      <c r="G359" s="8">
        <f t="shared" si="42"/>
        <v>0.16666666666666666</v>
      </c>
    </row>
    <row r="360" spans="1:7" x14ac:dyDescent="0.75">
      <c r="A360" s="32" t="s">
        <v>592</v>
      </c>
      <c r="B360" s="33"/>
      <c r="C360" s="5" t="s">
        <v>0</v>
      </c>
      <c r="D360" s="4" t="s">
        <v>8</v>
      </c>
      <c r="E360" s="3">
        <v>1</v>
      </c>
      <c r="F360" s="3">
        <v>0</v>
      </c>
      <c r="G360" s="8">
        <f t="shared" si="42"/>
        <v>0</v>
      </c>
    </row>
    <row r="361" spans="1:7" ht="29.5" x14ac:dyDescent="0.75">
      <c r="A361" s="32" t="s">
        <v>593</v>
      </c>
      <c r="B361" s="33"/>
      <c r="C361" s="5" t="s">
        <v>576</v>
      </c>
      <c r="D361" s="4" t="s">
        <v>8</v>
      </c>
      <c r="E361" s="3">
        <v>6</v>
      </c>
      <c r="F361" s="3">
        <v>3</v>
      </c>
      <c r="G361" s="8">
        <f t="shared" si="42"/>
        <v>0.5</v>
      </c>
    </row>
    <row r="362" spans="1:7" ht="29.5" x14ac:dyDescent="0.75">
      <c r="A362" s="32" t="s">
        <v>577</v>
      </c>
      <c r="B362" s="33"/>
      <c r="C362" s="5" t="s">
        <v>594</v>
      </c>
      <c r="D362" s="4" t="s">
        <v>89</v>
      </c>
      <c r="E362" s="3">
        <v>100</v>
      </c>
      <c r="F362" s="3">
        <v>100</v>
      </c>
      <c r="G362" s="8">
        <f t="shared" si="42"/>
        <v>1</v>
      </c>
    </row>
    <row r="363" spans="1:7" x14ac:dyDescent="0.75">
      <c r="A363" s="32" t="s">
        <v>0</v>
      </c>
      <c r="B363" s="33"/>
      <c r="C363" s="5" t="s">
        <v>0</v>
      </c>
      <c r="D363" s="4" t="s">
        <v>0</v>
      </c>
      <c r="E363" s="4" t="s">
        <v>0</v>
      </c>
      <c r="F363" s="4" t="s">
        <v>0</v>
      </c>
      <c r="G363" s="4" t="s">
        <v>0</v>
      </c>
    </row>
    <row r="364" spans="1:7" x14ac:dyDescent="0.75">
      <c r="A364" s="36" t="s">
        <v>595</v>
      </c>
      <c r="B364" s="33"/>
      <c r="C364" s="33"/>
      <c r="D364" s="37"/>
      <c r="E364" s="6" t="s">
        <v>0</v>
      </c>
      <c r="F364" s="6" t="s">
        <v>0</v>
      </c>
      <c r="G364" s="9">
        <f>AVERAGE(G365:G370)</f>
        <v>0.63585434173669464</v>
      </c>
    </row>
    <row r="365" spans="1:7" ht="44.25" x14ac:dyDescent="0.75">
      <c r="A365" s="32" t="s">
        <v>596</v>
      </c>
      <c r="B365" s="33"/>
      <c r="C365" s="5" t="s">
        <v>597</v>
      </c>
      <c r="D365" s="4" t="s">
        <v>598</v>
      </c>
      <c r="E365" s="3">
        <v>85</v>
      </c>
      <c r="F365" s="3">
        <v>300</v>
      </c>
      <c r="G365" s="8">
        <f t="shared" ref="G365:G370" si="43">IFERROR(F365/E365,"")</f>
        <v>3.5294117647058822</v>
      </c>
    </row>
    <row r="366" spans="1:7" ht="59" x14ac:dyDescent="0.75">
      <c r="A366" s="32" t="s">
        <v>599</v>
      </c>
      <c r="B366" s="33"/>
      <c r="C366" s="5" t="s">
        <v>600</v>
      </c>
      <c r="D366" s="4" t="s">
        <v>601</v>
      </c>
      <c r="E366" s="3">
        <v>21</v>
      </c>
      <c r="F366" s="3">
        <v>6</v>
      </c>
      <c r="G366" s="8">
        <f t="shared" si="43"/>
        <v>0.2857142857142857</v>
      </c>
    </row>
    <row r="367" spans="1:7" ht="29.5" x14ac:dyDescent="0.75">
      <c r="A367" s="32" t="s">
        <v>602</v>
      </c>
      <c r="B367" s="33"/>
      <c r="C367" s="5" t="s">
        <v>603</v>
      </c>
      <c r="D367" s="4" t="s">
        <v>8</v>
      </c>
      <c r="E367" s="3">
        <v>4</v>
      </c>
      <c r="F367" s="4">
        <v>0</v>
      </c>
      <c r="G367" s="8">
        <f t="shared" si="43"/>
        <v>0</v>
      </c>
    </row>
    <row r="368" spans="1:7" ht="29.5" x14ac:dyDescent="0.75">
      <c r="A368" s="32" t="s">
        <v>604</v>
      </c>
      <c r="B368" s="33"/>
      <c r="C368" s="5" t="s">
        <v>605</v>
      </c>
      <c r="D368" s="4" t="s">
        <v>8</v>
      </c>
      <c r="E368" s="3">
        <v>8</v>
      </c>
      <c r="F368" s="4">
        <v>0</v>
      </c>
      <c r="G368" s="8">
        <f t="shared" si="43"/>
        <v>0</v>
      </c>
    </row>
    <row r="369" spans="1:7" ht="44.25" x14ac:dyDescent="0.75">
      <c r="A369" s="32" t="s">
        <v>606</v>
      </c>
      <c r="B369" s="33"/>
      <c r="C369" s="5" t="s">
        <v>607</v>
      </c>
      <c r="D369" s="4" t="s">
        <v>8</v>
      </c>
      <c r="E369" s="3">
        <v>2</v>
      </c>
      <c r="F369" s="4">
        <v>0</v>
      </c>
      <c r="G369" s="8">
        <f t="shared" si="43"/>
        <v>0</v>
      </c>
    </row>
    <row r="370" spans="1:7" ht="44.25" x14ac:dyDescent="0.75">
      <c r="A370" s="32" t="s">
        <v>608</v>
      </c>
      <c r="B370" s="33"/>
      <c r="C370" s="5" t="s">
        <v>609</v>
      </c>
      <c r="D370" s="4" t="s">
        <v>610</v>
      </c>
      <c r="E370" s="3">
        <v>3</v>
      </c>
      <c r="F370" s="4">
        <v>0</v>
      </c>
      <c r="G370" s="8">
        <f t="shared" si="43"/>
        <v>0</v>
      </c>
    </row>
    <row r="371" spans="1:7" x14ac:dyDescent="0.75">
      <c r="A371" s="32" t="s">
        <v>0</v>
      </c>
      <c r="B371" s="33"/>
      <c r="C371" s="5" t="s">
        <v>0</v>
      </c>
      <c r="D371" s="4" t="s">
        <v>0</v>
      </c>
      <c r="E371" s="4" t="s">
        <v>0</v>
      </c>
      <c r="F371" s="4" t="s">
        <v>0</v>
      </c>
      <c r="G371" s="4" t="s">
        <v>0</v>
      </c>
    </row>
    <row r="372" spans="1:7" x14ac:dyDescent="0.75">
      <c r="A372" s="34" t="s">
        <v>611</v>
      </c>
      <c r="B372" s="35"/>
      <c r="C372" s="66" t="s">
        <v>0</v>
      </c>
      <c r="D372" s="14" t="s">
        <v>0</v>
      </c>
      <c r="E372" s="11" t="s">
        <v>0</v>
      </c>
      <c r="F372" s="11" t="s">
        <v>0</v>
      </c>
      <c r="G372" s="12">
        <f>AVERAGE(G373,G381)</f>
        <v>0.54359743174121289</v>
      </c>
    </row>
    <row r="373" spans="1:7" x14ac:dyDescent="0.75">
      <c r="A373" s="36" t="s">
        <v>612</v>
      </c>
      <c r="B373" s="33"/>
      <c r="C373" s="33"/>
      <c r="D373" s="37"/>
      <c r="E373" s="6" t="s">
        <v>0</v>
      </c>
      <c r="F373" s="6" t="s">
        <v>0</v>
      </c>
      <c r="G373" s="9">
        <f>AVERAGE(G374:G379)</f>
        <v>0.72583953121478484</v>
      </c>
    </row>
    <row r="374" spans="1:7" ht="29.5" x14ac:dyDescent="0.75">
      <c r="A374" s="32" t="s">
        <v>613</v>
      </c>
      <c r="B374" s="33"/>
      <c r="C374" s="5" t="s">
        <v>614</v>
      </c>
      <c r="D374" s="4" t="s">
        <v>278</v>
      </c>
      <c r="E374" s="3">
        <v>180</v>
      </c>
      <c r="F374" s="3">
        <v>186</v>
      </c>
      <c r="G374" s="8">
        <f t="shared" ref="G374:G379" si="44">IFERROR(F374/E374,"")</f>
        <v>1.0333333333333334</v>
      </c>
    </row>
    <row r="375" spans="1:7" ht="29.5" x14ac:dyDescent="0.75">
      <c r="A375" s="32" t="s">
        <v>615</v>
      </c>
      <c r="B375" s="33"/>
      <c r="C375" s="5" t="s">
        <v>616</v>
      </c>
      <c r="D375" s="4" t="s">
        <v>0</v>
      </c>
      <c r="E375" s="3">
        <v>60</v>
      </c>
      <c r="F375" s="3">
        <v>33</v>
      </c>
      <c r="G375" s="8">
        <f t="shared" si="44"/>
        <v>0.55000000000000004</v>
      </c>
    </row>
    <row r="376" spans="1:7" ht="44.25" x14ac:dyDescent="0.75">
      <c r="A376" s="32" t="s">
        <v>617</v>
      </c>
      <c r="B376" s="33"/>
      <c r="C376" s="5" t="s">
        <v>618</v>
      </c>
      <c r="D376" s="4" t="s">
        <v>0</v>
      </c>
      <c r="E376" s="3">
        <v>12</v>
      </c>
      <c r="F376" s="3">
        <v>13</v>
      </c>
      <c r="G376" s="8">
        <f t="shared" si="44"/>
        <v>1.0833333333333333</v>
      </c>
    </row>
    <row r="377" spans="1:7" ht="29.5" x14ac:dyDescent="0.75">
      <c r="A377" s="32" t="s">
        <v>619</v>
      </c>
      <c r="B377" s="33"/>
      <c r="C377" s="5" t="s">
        <v>620</v>
      </c>
      <c r="D377" s="4" t="s">
        <v>0</v>
      </c>
      <c r="E377" s="3">
        <v>12</v>
      </c>
      <c r="F377" s="3">
        <v>2</v>
      </c>
      <c r="G377" s="8">
        <f t="shared" si="44"/>
        <v>0.16666666666666666</v>
      </c>
    </row>
    <row r="378" spans="1:7" ht="29.5" x14ac:dyDescent="0.75">
      <c r="A378" s="32" t="s">
        <v>193</v>
      </c>
      <c r="B378" s="33"/>
      <c r="C378" s="5" t="s">
        <v>621</v>
      </c>
      <c r="D378" s="4" t="s">
        <v>0</v>
      </c>
      <c r="E378" s="3">
        <v>85</v>
      </c>
      <c r="F378" s="3">
        <v>93</v>
      </c>
      <c r="G378" s="8">
        <f t="shared" si="44"/>
        <v>1.0941176470588236</v>
      </c>
    </row>
    <row r="379" spans="1:7" ht="29.5" x14ac:dyDescent="0.75">
      <c r="A379" s="32" t="s">
        <v>622</v>
      </c>
      <c r="B379" s="33"/>
      <c r="C379" s="5" t="s">
        <v>623</v>
      </c>
      <c r="D379" s="4" t="s">
        <v>0</v>
      </c>
      <c r="E379" s="3">
        <v>435</v>
      </c>
      <c r="F379" s="3">
        <v>186</v>
      </c>
      <c r="G379" s="8">
        <f t="shared" si="44"/>
        <v>0.42758620689655175</v>
      </c>
    </row>
    <row r="380" spans="1:7" x14ac:dyDescent="0.75">
      <c r="A380" s="32" t="s">
        <v>0</v>
      </c>
      <c r="B380" s="33"/>
      <c r="C380" s="5" t="s">
        <v>0</v>
      </c>
      <c r="D380" s="4" t="s">
        <v>0</v>
      </c>
      <c r="E380" s="4" t="s">
        <v>0</v>
      </c>
      <c r="F380" s="4" t="s">
        <v>0</v>
      </c>
      <c r="G380" s="4" t="s">
        <v>0</v>
      </c>
    </row>
    <row r="381" spans="1:7" x14ac:dyDescent="0.75">
      <c r="A381" s="36" t="s">
        <v>624</v>
      </c>
      <c r="B381" s="33"/>
      <c r="C381" s="33"/>
      <c r="D381" s="37"/>
      <c r="E381" s="6" t="s">
        <v>0</v>
      </c>
      <c r="F381" s="6" t="s">
        <v>0</v>
      </c>
      <c r="G381" s="9">
        <f>AVERAGE(G382:G385)</f>
        <v>0.36135533226764099</v>
      </c>
    </row>
    <row r="382" spans="1:7" ht="29.5" x14ac:dyDescent="0.75">
      <c r="A382" s="32" t="s">
        <v>625</v>
      </c>
      <c r="B382" s="33"/>
      <c r="C382" s="5" t="s">
        <v>626</v>
      </c>
      <c r="D382" s="4" t="s">
        <v>21</v>
      </c>
      <c r="E382" s="3">
        <v>151</v>
      </c>
      <c r="F382" s="3">
        <v>23</v>
      </c>
      <c r="G382" s="8">
        <f t="shared" ref="G382:G385" si="45">IFERROR(F382/E382,"")</f>
        <v>0.15231788079470199</v>
      </c>
    </row>
    <row r="383" spans="1:7" ht="29.5" x14ac:dyDescent="0.75">
      <c r="A383" s="32" t="s">
        <v>627</v>
      </c>
      <c r="B383" s="33"/>
      <c r="C383" s="5" t="s">
        <v>628</v>
      </c>
      <c r="D383" s="4" t="s">
        <v>629</v>
      </c>
      <c r="E383" s="3">
        <v>4</v>
      </c>
      <c r="F383" s="3">
        <v>0</v>
      </c>
      <c r="G383" s="8">
        <f t="shared" si="45"/>
        <v>0</v>
      </c>
    </row>
    <row r="384" spans="1:7" ht="29.5" x14ac:dyDescent="0.75">
      <c r="A384" s="32" t="s">
        <v>630</v>
      </c>
      <c r="B384" s="33"/>
      <c r="C384" s="5" t="s">
        <v>631</v>
      </c>
      <c r="D384" s="4" t="s">
        <v>632</v>
      </c>
      <c r="E384" s="3">
        <v>58</v>
      </c>
      <c r="F384" s="3">
        <v>17</v>
      </c>
      <c r="G384" s="8">
        <f t="shared" si="45"/>
        <v>0.29310344827586204</v>
      </c>
    </row>
    <row r="385" spans="1:7" x14ac:dyDescent="0.75">
      <c r="A385" s="32" t="s">
        <v>115</v>
      </c>
      <c r="B385" s="33"/>
      <c r="C385" s="5" t="s">
        <v>633</v>
      </c>
      <c r="D385" s="4" t="s">
        <v>391</v>
      </c>
      <c r="E385" s="3">
        <v>100</v>
      </c>
      <c r="F385" s="3">
        <v>100</v>
      </c>
      <c r="G385" s="8">
        <f t="shared" si="45"/>
        <v>1</v>
      </c>
    </row>
    <row r="386" spans="1:7" x14ac:dyDescent="0.75">
      <c r="A386" s="32" t="s">
        <v>0</v>
      </c>
      <c r="B386" s="33"/>
      <c r="C386" s="5" t="s">
        <v>0</v>
      </c>
      <c r="D386" s="4" t="s">
        <v>0</v>
      </c>
      <c r="E386" s="4" t="s">
        <v>0</v>
      </c>
      <c r="F386" s="4" t="s">
        <v>0</v>
      </c>
      <c r="G386" s="4" t="s">
        <v>0</v>
      </c>
    </row>
    <row r="387" spans="1:7" x14ac:dyDescent="0.75">
      <c r="A387" s="34" t="s">
        <v>634</v>
      </c>
      <c r="B387" s="35"/>
      <c r="C387" s="66" t="s">
        <v>0</v>
      </c>
      <c r="D387" s="14" t="s">
        <v>0</v>
      </c>
      <c r="E387" s="11" t="s">
        <v>0</v>
      </c>
      <c r="F387" s="11" t="s">
        <v>0</v>
      </c>
      <c r="G387" s="12">
        <f>AVERAGE(G388,G393)</f>
        <v>0.57461503623188404</v>
      </c>
    </row>
    <row r="388" spans="1:7" x14ac:dyDescent="0.75">
      <c r="A388" s="36" t="s">
        <v>635</v>
      </c>
      <c r="B388" s="33"/>
      <c r="C388" s="33"/>
      <c r="D388" s="37"/>
      <c r="E388" s="6" t="s">
        <v>0</v>
      </c>
      <c r="F388" s="6" t="s">
        <v>0</v>
      </c>
      <c r="G388" s="9">
        <f>AVERAGE(G389:G391)</f>
        <v>0.59722222222222221</v>
      </c>
    </row>
    <row r="389" spans="1:7" ht="118" x14ac:dyDescent="0.75">
      <c r="A389" s="32" t="s">
        <v>636</v>
      </c>
      <c r="B389" s="33"/>
      <c r="C389" s="5" t="s">
        <v>637</v>
      </c>
      <c r="D389" s="4" t="s">
        <v>638</v>
      </c>
      <c r="E389" s="3">
        <v>24</v>
      </c>
      <c r="F389" s="3">
        <v>7</v>
      </c>
      <c r="G389" s="8">
        <f t="shared" ref="G389:G391" si="46">IFERROR(F389/E389,"")</f>
        <v>0.29166666666666669</v>
      </c>
    </row>
    <row r="390" spans="1:7" ht="29.5" x14ac:dyDescent="0.75">
      <c r="A390" s="32" t="s">
        <v>639</v>
      </c>
      <c r="B390" s="33"/>
      <c r="C390" s="5" t="s">
        <v>640</v>
      </c>
      <c r="D390" s="4" t="s">
        <v>641</v>
      </c>
      <c r="E390" s="3">
        <v>4</v>
      </c>
      <c r="F390" s="4">
        <v>0</v>
      </c>
      <c r="G390" s="8">
        <f t="shared" si="46"/>
        <v>0</v>
      </c>
    </row>
    <row r="391" spans="1:7" ht="59" x14ac:dyDescent="0.75">
      <c r="A391" s="32" t="s">
        <v>267</v>
      </c>
      <c r="B391" s="33"/>
      <c r="C391" s="5" t="s">
        <v>642</v>
      </c>
      <c r="D391" s="4" t="s">
        <v>638</v>
      </c>
      <c r="E391" s="3">
        <v>100</v>
      </c>
      <c r="F391" s="3">
        <v>150</v>
      </c>
      <c r="G391" s="8">
        <f t="shared" si="46"/>
        <v>1.5</v>
      </c>
    </row>
    <row r="392" spans="1:7" x14ac:dyDescent="0.75">
      <c r="A392" s="32" t="s">
        <v>0</v>
      </c>
      <c r="B392" s="33"/>
      <c r="C392" s="5" t="s">
        <v>0</v>
      </c>
      <c r="D392" s="4" t="s">
        <v>0</v>
      </c>
      <c r="E392" s="4" t="s">
        <v>0</v>
      </c>
      <c r="F392" s="4" t="s">
        <v>0</v>
      </c>
      <c r="G392" s="4" t="s">
        <v>0</v>
      </c>
    </row>
    <row r="393" spans="1:7" x14ac:dyDescent="0.75">
      <c r="A393" s="36" t="s">
        <v>643</v>
      </c>
      <c r="B393" s="33"/>
      <c r="C393" s="33"/>
      <c r="D393" s="37"/>
      <c r="E393" s="6" t="s">
        <v>0</v>
      </c>
      <c r="F393" s="6" t="s">
        <v>0</v>
      </c>
      <c r="G393" s="9">
        <f>AVERAGE(G394:G397)</f>
        <v>0.55200785024154586</v>
      </c>
    </row>
    <row r="394" spans="1:7" ht="29.5" x14ac:dyDescent="0.75">
      <c r="A394" s="32" t="s">
        <v>644</v>
      </c>
      <c r="B394" s="33"/>
      <c r="C394" s="5" t="s">
        <v>645</v>
      </c>
      <c r="D394" s="4" t="s">
        <v>646</v>
      </c>
      <c r="E394" s="3">
        <v>230</v>
      </c>
      <c r="F394" s="3">
        <v>52</v>
      </c>
      <c r="G394" s="8">
        <f t="shared" ref="G394:G397" si="47">IFERROR(F394/E394,"")</f>
        <v>0.22608695652173913</v>
      </c>
    </row>
    <row r="395" spans="1:7" ht="29.5" x14ac:dyDescent="0.75">
      <c r="A395" s="32" t="s">
        <v>647</v>
      </c>
      <c r="B395" s="33"/>
      <c r="C395" s="5" t="s">
        <v>648</v>
      </c>
      <c r="D395" s="4" t="s">
        <v>649</v>
      </c>
      <c r="E395" s="3">
        <v>180</v>
      </c>
      <c r="F395" s="3">
        <v>53</v>
      </c>
      <c r="G395" s="8">
        <f t="shared" si="47"/>
        <v>0.29444444444444445</v>
      </c>
    </row>
    <row r="396" spans="1:7" ht="44.25" x14ac:dyDescent="0.75">
      <c r="A396" s="32" t="s">
        <v>650</v>
      </c>
      <c r="B396" s="33"/>
      <c r="C396" s="5" t="s">
        <v>640</v>
      </c>
      <c r="D396" s="4" t="s">
        <v>471</v>
      </c>
      <c r="E396" s="3">
        <v>6</v>
      </c>
      <c r="F396" s="3">
        <v>0</v>
      </c>
      <c r="G396" s="8">
        <f t="shared" si="47"/>
        <v>0</v>
      </c>
    </row>
    <row r="397" spans="1:7" ht="44.25" x14ac:dyDescent="0.75">
      <c r="A397" s="32" t="s">
        <v>115</v>
      </c>
      <c r="B397" s="33"/>
      <c r="C397" s="5" t="s">
        <v>651</v>
      </c>
      <c r="D397" s="4" t="s">
        <v>651</v>
      </c>
      <c r="E397" s="3">
        <v>80</v>
      </c>
      <c r="F397" s="3">
        <v>135</v>
      </c>
      <c r="G397" s="8">
        <f t="shared" si="47"/>
        <v>1.6875</v>
      </c>
    </row>
    <row r="398" spans="1:7" x14ac:dyDescent="0.75">
      <c r="A398" s="32" t="s">
        <v>0</v>
      </c>
      <c r="B398" s="33"/>
      <c r="C398" s="5" t="s">
        <v>0</v>
      </c>
      <c r="D398" s="4" t="s">
        <v>0</v>
      </c>
      <c r="E398" s="4" t="s">
        <v>0</v>
      </c>
      <c r="F398" s="4" t="s">
        <v>0</v>
      </c>
      <c r="G398" s="4" t="s">
        <v>0</v>
      </c>
    </row>
    <row r="399" spans="1:7" x14ac:dyDescent="0.75">
      <c r="A399" s="34" t="s">
        <v>652</v>
      </c>
      <c r="B399" s="35"/>
      <c r="C399" s="66" t="s">
        <v>0</v>
      </c>
      <c r="D399" s="14" t="s">
        <v>0</v>
      </c>
      <c r="E399" s="11" t="s">
        <v>0</v>
      </c>
      <c r="F399" s="11" t="s">
        <v>0</v>
      </c>
      <c r="G399" s="12">
        <f>AVERAGE(G400:G408)</f>
        <v>0.54554871430923391</v>
      </c>
    </row>
    <row r="400" spans="1:7" x14ac:dyDescent="0.75">
      <c r="A400" s="32" t="s">
        <v>653</v>
      </c>
      <c r="B400" s="33"/>
      <c r="C400" s="5" t="s">
        <v>0</v>
      </c>
      <c r="D400" s="4" t="s">
        <v>8</v>
      </c>
      <c r="E400" s="3">
        <v>60</v>
      </c>
      <c r="F400" s="3">
        <v>17</v>
      </c>
      <c r="G400" s="8">
        <f t="shared" ref="G400:G408" si="48">IFERROR(F400/E400,"")</f>
        <v>0.28333333333333333</v>
      </c>
    </row>
    <row r="401" spans="1:7" x14ac:dyDescent="0.75">
      <c r="A401" s="32" t="s">
        <v>654</v>
      </c>
      <c r="B401" s="33"/>
      <c r="C401" s="5" t="s">
        <v>655</v>
      </c>
      <c r="D401" s="4" t="s">
        <v>8</v>
      </c>
      <c r="E401" s="3">
        <v>1740</v>
      </c>
      <c r="F401" s="3">
        <v>376</v>
      </c>
      <c r="G401" s="8">
        <f t="shared" si="48"/>
        <v>0.2160919540229885</v>
      </c>
    </row>
    <row r="402" spans="1:7" x14ac:dyDescent="0.75">
      <c r="A402" s="32" t="s">
        <v>656</v>
      </c>
      <c r="B402" s="33"/>
      <c r="C402" s="5" t="s">
        <v>0</v>
      </c>
      <c r="D402" s="4" t="s">
        <v>8</v>
      </c>
      <c r="E402" s="3">
        <v>60</v>
      </c>
      <c r="F402" s="3">
        <v>15</v>
      </c>
      <c r="G402" s="8">
        <f t="shared" si="48"/>
        <v>0.25</v>
      </c>
    </row>
    <row r="403" spans="1:7" ht="103.25" x14ac:dyDescent="0.75">
      <c r="A403" s="32" t="s">
        <v>657</v>
      </c>
      <c r="B403" s="33"/>
      <c r="C403" s="5" t="s">
        <v>658</v>
      </c>
      <c r="D403" s="4" t="s">
        <v>8</v>
      </c>
      <c r="E403" s="3">
        <v>9</v>
      </c>
      <c r="F403" s="3">
        <v>3</v>
      </c>
      <c r="G403" s="8">
        <f t="shared" si="48"/>
        <v>0.33333333333333331</v>
      </c>
    </row>
    <row r="404" spans="1:7" ht="88.5" x14ac:dyDescent="0.75">
      <c r="A404" s="32" t="s">
        <v>659</v>
      </c>
      <c r="B404" s="33"/>
      <c r="C404" s="5" t="s">
        <v>660</v>
      </c>
      <c r="D404" s="4" t="s">
        <v>8</v>
      </c>
      <c r="E404" s="3">
        <v>235</v>
      </c>
      <c r="F404" s="3">
        <v>55</v>
      </c>
      <c r="G404" s="8">
        <f t="shared" si="48"/>
        <v>0.23404255319148937</v>
      </c>
    </row>
    <row r="405" spans="1:7" x14ac:dyDescent="0.75">
      <c r="A405" s="32" t="s">
        <v>661</v>
      </c>
      <c r="B405" s="33"/>
      <c r="C405" s="5" t="s">
        <v>662</v>
      </c>
      <c r="D405" s="4" t="s">
        <v>8</v>
      </c>
      <c r="E405" s="3">
        <v>4</v>
      </c>
      <c r="F405" s="3">
        <v>1</v>
      </c>
      <c r="G405" s="8">
        <f t="shared" si="48"/>
        <v>0.25</v>
      </c>
    </row>
    <row r="406" spans="1:7" ht="29.5" x14ac:dyDescent="0.75">
      <c r="A406" s="32" t="s">
        <v>663</v>
      </c>
      <c r="B406" s="33"/>
      <c r="C406" s="5" t="s">
        <v>664</v>
      </c>
      <c r="D406" s="4" t="s">
        <v>8</v>
      </c>
      <c r="E406" s="3">
        <v>4</v>
      </c>
      <c r="F406" s="3">
        <v>4</v>
      </c>
      <c r="G406" s="8">
        <f t="shared" si="48"/>
        <v>1</v>
      </c>
    </row>
    <row r="407" spans="1:7" ht="29.5" x14ac:dyDescent="0.75">
      <c r="A407" s="32" t="s">
        <v>665</v>
      </c>
      <c r="B407" s="33"/>
      <c r="C407" s="5" t="s">
        <v>666</v>
      </c>
      <c r="D407" s="4" t="s">
        <v>8</v>
      </c>
      <c r="E407" s="3">
        <v>36</v>
      </c>
      <c r="F407" s="3">
        <v>6</v>
      </c>
      <c r="G407" s="8">
        <f t="shared" si="48"/>
        <v>0.16666666666666666</v>
      </c>
    </row>
    <row r="408" spans="1:7" x14ac:dyDescent="0.75">
      <c r="A408" s="32" t="s">
        <v>667</v>
      </c>
      <c r="B408" s="33"/>
      <c r="C408" s="5" t="s">
        <v>668</v>
      </c>
      <c r="D408" s="4" t="s">
        <v>8</v>
      </c>
      <c r="E408" s="3">
        <v>85</v>
      </c>
      <c r="F408" s="3">
        <v>185</v>
      </c>
      <c r="G408" s="8">
        <f t="shared" si="48"/>
        <v>2.1764705882352939</v>
      </c>
    </row>
    <row r="409" spans="1:7" x14ac:dyDescent="0.75">
      <c r="A409" s="32" t="s">
        <v>0</v>
      </c>
      <c r="B409" s="33"/>
      <c r="C409" s="5" t="s">
        <v>0</v>
      </c>
      <c r="D409" s="4" t="s">
        <v>0</v>
      </c>
      <c r="E409" s="4" t="s">
        <v>0</v>
      </c>
      <c r="F409" s="4" t="s">
        <v>0</v>
      </c>
      <c r="G409" s="4" t="s">
        <v>0</v>
      </c>
    </row>
    <row r="410" spans="1:7" ht="18.5" x14ac:dyDescent="0.75">
      <c r="A410" s="30" t="s">
        <v>683</v>
      </c>
      <c r="B410" s="31"/>
      <c r="C410" s="68" t="s">
        <v>0</v>
      </c>
      <c r="D410" s="16" t="s">
        <v>0</v>
      </c>
      <c r="E410" s="16" t="s">
        <v>0</v>
      </c>
      <c r="F410" s="16" t="s">
        <v>0</v>
      </c>
      <c r="G410" s="25">
        <f>AVERAGE(G10,G17,G26,G73,G98,G125,G179,G200,G232,G262,G305,G341,G372,G387,G399)</f>
        <v>0.45204537404726813</v>
      </c>
    </row>
    <row r="411" spans="1:7" ht="0.15" customHeight="1" x14ac:dyDescent="0.75"/>
    <row r="412" spans="1:7" ht="87" customHeight="1" x14ac:dyDescent="0.75"/>
  </sheetData>
  <mergeCells count="407">
    <mergeCell ref="A11:B11"/>
    <mergeCell ref="A10:B10"/>
    <mergeCell ref="A8:B9"/>
    <mergeCell ref="C8:C9"/>
    <mergeCell ref="D8:G8"/>
    <mergeCell ref="A20:B20"/>
    <mergeCell ref="A19:B19"/>
    <mergeCell ref="A18:B18"/>
    <mergeCell ref="A17:B17"/>
    <mergeCell ref="A16:B16"/>
    <mergeCell ref="A15:B15"/>
    <mergeCell ref="A14:B14"/>
    <mergeCell ref="A13:B13"/>
    <mergeCell ref="A12:B12"/>
    <mergeCell ref="A29:B29"/>
    <mergeCell ref="A28:B28"/>
    <mergeCell ref="A27:D27"/>
    <mergeCell ref="A26:B26"/>
    <mergeCell ref="A25:B25"/>
    <mergeCell ref="A24:B24"/>
    <mergeCell ref="A23:B23"/>
    <mergeCell ref="A22:B22"/>
    <mergeCell ref="A21:B21"/>
    <mergeCell ref="A38:B38"/>
    <mergeCell ref="A37:B37"/>
    <mergeCell ref="A36:B36"/>
    <mergeCell ref="A35:B35"/>
    <mergeCell ref="A34:B34"/>
    <mergeCell ref="A33:B33"/>
    <mergeCell ref="A32:B32"/>
    <mergeCell ref="A31:B31"/>
    <mergeCell ref="A30:B30"/>
    <mergeCell ref="A47:B47"/>
    <mergeCell ref="A46:B46"/>
    <mergeCell ref="A45:B45"/>
    <mergeCell ref="A44:B44"/>
    <mergeCell ref="A43:B43"/>
    <mergeCell ref="A42:B42"/>
    <mergeCell ref="A41:D41"/>
    <mergeCell ref="A40:B40"/>
    <mergeCell ref="A39:B39"/>
    <mergeCell ref="A56:B56"/>
    <mergeCell ref="A55:B55"/>
    <mergeCell ref="A54:B54"/>
    <mergeCell ref="A53:B53"/>
    <mergeCell ref="A52:B52"/>
    <mergeCell ref="A51:B51"/>
    <mergeCell ref="A50:D50"/>
    <mergeCell ref="A49:B49"/>
    <mergeCell ref="A48:B48"/>
    <mergeCell ref="A65:B65"/>
    <mergeCell ref="A64:B64"/>
    <mergeCell ref="A63:B63"/>
    <mergeCell ref="A62:B62"/>
    <mergeCell ref="A61:B61"/>
    <mergeCell ref="A60:B60"/>
    <mergeCell ref="A59:B59"/>
    <mergeCell ref="A58:D58"/>
    <mergeCell ref="A57:B57"/>
    <mergeCell ref="A74:D74"/>
    <mergeCell ref="A73:B73"/>
    <mergeCell ref="A72:B72"/>
    <mergeCell ref="A71:B71"/>
    <mergeCell ref="A70:B70"/>
    <mergeCell ref="A69:B69"/>
    <mergeCell ref="A68:B68"/>
    <mergeCell ref="A67:D67"/>
    <mergeCell ref="A66:B66"/>
    <mergeCell ref="A83:B83"/>
    <mergeCell ref="A82:B82"/>
    <mergeCell ref="A81:D81"/>
    <mergeCell ref="A80:B80"/>
    <mergeCell ref="A79:B79"/>
    <mergeCell ref="A78:B78"/>
    <mergeCell ref="A77:B77"/>
    <mergeCell ref="A76:B76"/>
    <mergeCell ref="A75:B75"/>
    <mergeCell ref="A92:B92"/>
    <mergeCell ref="A91:B91"/>
    <mergeCell ref="A90:B90"/>
    <mergeCell ref="A89:D89"/>
    <mergeCell ref="A88:B88"/>
    <mergeCell ref="A87:B87"/>
    <mergeCell ref="A86:B86"/>
    <mergeCell ref="A85:B85"/>
    <mergeCell ref="A84:B84"/>
    <mergeCell ref="A101:B101"/>
    <mergeCell ref="A100:B100"/>
    <mergeCell ref="A99:D99"/>
    <mergeCell ref="A98:B98"/>
    <mergeCell ref="A97:B97"/>
    <mergeCell ref="A96:B96"/>
    <mergeCell ref="A95:B95"/>
    <mergeCell ref="A94:B94"/>
    <mergeCell ref="A93:B93"/>
    <mergeCell ref="A110:B110"/>
    <mergeCell ref="A109:B109"/>
    <mergeCell ref="A108:D108"/>
    <mergeCell ref="A107:B107"/>
    <mergeCell ref="A106:B106"/>
    <mergeCell ref="A105:B105"/>
    <mergeCell ref="A104:B104"/>
    <mergeCell ref="A103:B103"/>
    <mergeCell ref="A102:B102"/>
    <mergeCell ref="A119:B119"/>
    <mergeCell ref="A118:B118"/>
    <mergeCell ref="A117:B117"/>
    <mergeCell ref="A116:B116"/>
    <mergeCell ref="A115:B115"/>
    <mergeCell ref="A114:D114"/>
    <mergeCell ref="A113:B113"/>
    <mergeCell ref="A112:B112"/>
    <mergeCell ref="A111:B111"/>
    <mergeCell ref="A128:B128"/>
    <mergeCell ref="A127:B127"/>
    <mergeCell ref="A126:D126"/>
    <mergeCell ref="A125:B125"/>
    <mergeCell ref="A124:B124"/>
    <mergeCell ref="A123:B123"/>
    <mergeCell ref="A122:B122"/>
    <mergeCell ref="A121:D121"/>
    <mergeCell ref="A120:B120"/>
    <mergeCell ref="A137:B137"/>
    <mergeCell ref="A136:B136"/>
    <mergeCell ref="A135:D135"/>
    <mergeCell ref="A134:B134"/>
    <mergeCell ref="A133:B133"/>
    <mergeCell ref="A132:B132"/>
    <mergeCell ref="A131:B131"/>
    <mergeCell ref="A130:B130"/>
    <mergeCell ref="A129:B129"/>
    <mergeCell ref="A146:B146"/>
    <mergeCell ref="A145:B145"/>
    <mergeCell ref="A144:B144"/>
    <mergeCell ref="A143:B143"/>
    <mergeCell ref="A142:B142"/>
    <mergeCell ref="A141:D141"/>
    <mergeCell ref="A140:B140"/>
    <mergeCell ref="A139:B139"/>
    <mergeCell ref="A138:B138"/>
    <mergeCell ref="A155:B155"/>
    <mergeCell ref="A154:B154"/>
    <mergeCell ref="A153:B153"/>
    <mergeCell ref="A152:B152"/>
    <mergeCell ref="A151:D151"/>
    <mergeCell ref="A150:B150"/>
    <mergeCell ref="A149:B149"/>
    <mergeCell ref="A148:B148"/>
    <mergeCell ref="A147:B147"/>
    <mergeCell ref="A165:B165"/>
    <mergeCell ref="A164:B164"/>
    <mergeCell ref="A163:D163"/>
    <mergeCell ref="A162:D162"/>
    <mergeCell ref="A160:B160"/>
    <mergeCell ref="A159:B159"/>
    <mergeCell ref="A158:B158"/>
    <mergeCell ref="A157:B157"/>
    <mergeCell ref="A156:B156"/>
    <mergeCell ref="A174:D174"/>
    <mergeCell ref="A173:B173"/>
    <mergeCell ref="A172:B172"/>
    <mergeCell ref="A171:B171"/>
    <mergeCell ref="A170:B170"/>
    <mergeCell ref="A169:D169"/>
    <mergeCell ref="A168:B168"/>
    <mergeCell ref="A167:B167"/>
    <mergeCell ref="A166:B166"/>
    <mergeCell ref="A183:B183"/>
    <mergeCell ref="A182:B182"/>
    <mergeCell ref="A181:B181"/>
    <mergeCell ref="A180:D180"/>
    <mergeCell ref="A179:B179"/>
    <mergeCell ref="A178:B178"/>
    <mergeCell ref="A177:B177"/>
    <mergeCell ref="A176:B176"/>
    <mergeCell ref="A175:B175"/>
    <mergeCell ref="A192:B192"/>
    <mergeCell ref="A191:B191"/>
    <mergeCell ref="A190:B190"/>
    <mergeCell ref="A189:B189"/>
    <mergeCell ref="A188:D188"/>
    <mergeCell ref="A187:B187"/>
    <mergeCell ref="A186:B186"/>
    <mergeCell ref="A185:B185"/>
    <mergeCell ref="A184:B184"/>
    <mergeCell ref="A201:D201"/>
    <mergeCell ref="A200:B200"/>
    <mergeCell ref="A199:B199"/>
    <mergeCell ref="A198:B198"/>
    <mergeCell ref="A197:B197"/>
    <mergeCell ref="A196:B196"/>
    <mergeCell ref="A195:B195"/>
    <mergeCell ref="A194:B194"/>
    <mergeCell ref="A193:D193"/>
    <mergeCell ref="A210:D210"/>
    <mergeCell ref="A209:B209"/>
    <mergeCell ref="A208:B208"/>
    <mergeCell ref="A207:B207"/>
    <mergeCell ref="A206:B206"/>
    <mergeCell ref="A205:B205"/>
    <mergeCell ref="A204:B204"/>
    <mergeCell ref="A203:B203"/>
    <mergeCell ref="A202:B202"/>
    <mergeCell ref="A219:B219"/>
    <mergeCell ref="A218:D218"/>
    <mergeCell ref="A217:B217"/>
    <mergeCell ref="A216:B216"/>
    <mergeCell ref="A215:B215"/>
    <mergeCell ref="A214:B214"/>
    <mergeCell ref="A213:B213"/>
    <mergeCell ref="A212:B212"/>
    <mergeCell ref="A211:B211"/>
    <mergeCell ref="A228:B228"/>
    <mergeCell ref="A227:D227"/>
    <mergeCell ref="A226:B226"/>
    <mergeCell ref="A225:B225"/>
    <mergeCell ref="A224:B224"/>
    <mergeCell ref="A223:B223"/>
    <mergeCell ref="A222:B222"/>
    <mergeCell ref="A221:B221"/>
    <mergeCell ref="A220:B220"/>
    <mergeCell ref="A237:B237"/>
    <mergeCell ref="A236:B236"/>
    <mergeCell ref="A235:B235"/>
    <mergeCell ref="A234:B234"/>
    <mergeCell ref="A233:D233"/>
    <mergeCell ref="A232:B232"/>
    <mergeCell ref="A231:B231"/>
    <mergeCell ref="A230:B230"/>
    <mergeCell ref="A229:B229"/>
    <mergeCell ref="A246:B246"/>
    <mergeCell ref="A245:B245"/>
    <mergeCell ref="A244:B244"/>
    <mergeCell ref="A243:B243"/>
    <mergeCell ref="A242:B242"/>
    <mergeCell ref="A241:B241"/>
    <mergeCell ref="A240:B240"/>
    <mergeCell ref="A239:D239"/>
    <mergeCell ref="A238:B238"/>
    <mergeCell ref="A255:D255"/>
    <mergeCell ref="A254:B254"/>
    <mergeCell ref="A253:B253"/>
    <mergeCell ref="A252:B252"/>
    <mergeCell ref="A251:B251"/>
    <mergeCell ref="A250:B250"/>
    <mergeCell ref="A249:D249"/>
    <mergeCell ref="A248:B248"/>
    <mergeCell ref="A247:B247"/>
    <mergeCell ref="A264:B264"/>
    <mergeCell ref="A263:D263"/>
    <mergeCell ref="A262:B262"/>
    <mergeCell ref="A261:B261"/>
    <mergeCell ref="A260:B260"/>
    <mergeCell ref="A259:B259"/>
    <mergeCell ref="A258:B258"/>
    <mergeCell ref="A257:B257"/>
    <mergeCell ref="A256:B256"/>
    <mergeCell ref="A273:B273"/>
    <mergeCell ref="A272:B272"/>
    <mergeCell ref="A271:B271"/>
    <mergeCell ref="A270:D270"/>
    <mergeCell ref="A269:B269"/>
    <mergeCell ref="A268:B268"/>
    <mergeCell ref="A267:B267"/>
    <mergeCell ref="A266:B266"/>
    <mergeCell ref="A265:B265"/>
    <mergeCell ref="A282:D282"/>
    <mergeCell ref="A281:B281"/>
    <mergeCell ref="A280:B280"/>
    <mergeCell ref="A279:B279"/>
    <mergeCell ref="A278:B278"/>
    <mergeCell ref="A277:B277"/>
    <mergeCell ref="A276:D276"/>
    <mergeCell ref="A275:B275"/>
    <mergeCell ref="A274:B274"/>
    <mergeCell ref="A291:B291"/>
    <mergeCell ref="A290:D290"/>
    <mergeCell ref="A289:B289"/>
    <mergeCell ref="A288:B288"/>
    <mergeCell ref="A287:B287"/>
    <mergeCell ref="A286:B286"/>
    <mergeCell ref="A285:B285"/>
    <mergeCell ref="A284:B284"/>
    <mergeCell ref="A283:B283"/>
    <mergeCell ref="A300:B300"/>
    <mergeCell ref="A299:B299"/>
    <mergeCell ref="A298:B298"/>
    <mergeCell ref="A297:B297"/>
    <mergeCell ref="A296:B296"/>
    <mergeCell ref="A295:B295"/>
    <mergeCell ref="A294:B294"/>
    <mergeCell ref="A293:B293"/>
    <mergeCell ref="A292:B292"/>
    <mergeCell ref="A309:B309"/>
    <mergeCell ref="A308:B308"/>
    <mergeCell ref="A307:B307"/>
    <mergeCell ref="A306:D306"/>
    <mergeCell ref="A305:B305"/>
    <mergeCell ref="A304:B304"/>
    <mergeCell ref="A303:B303"/>
    <mergeCell ref="A302:B302"/>
    <mergeCell ref="A301:B301"/>
    <mergeCell ref="A318:B318"/>
    <mergeCell ref="A317:B317"/>
    <mergeCell ref="A316:D316"/>
    <mergeCell ref="A315:B315"/>
    <mergeCell ref="A314:B314"/>
    <mergeCell ref="A313:B313"/>
    <mergeCell ref="A312:B312"/>
    <mergeCell ref="A311:B311"/>
    <mergeCell ref="A310:B310"/>
    <mergeCell ref="A328:B328"/>
    <mergeCell ref="A327:B327"/>
    <mergeCell ref="A326:B326"/>
    <mergeCell ref="A325:B325"/>
    <mergeCell ref="A324:B324"/>
    <mergeCell ref="A323:D323"/>
    <mergeCell ref="A322:D322"/>
    <mergeCell ref="A320:B320"/>
    <mergeCell ref="A319:B319"/>
    <mergeCell ref="A337:B337"/>
    <mergeCell ref="A336:B336"/>
    <mergeCell ref="A335:B335"/>
    <mergeCell ref="A334:B334"/>
    <mergeCell ref="A333:B333"/>
    <mergeCell ref="A332:B332"/>
    <mergeCell ref="A331:D331"/>
    <mergeCell ref="A330:B330"/>
    <mergeCell ref="A329:B329"/>
    <mergeCell ref="A346:B346"/>
    <mergeCell ref="A345:B345"/>
    <mergeCell ref="A344:B344"/>
    <mergeCell ref="A343:B343"/>
    <mergeCell ref="A342:D342"/>
    <mergeCell ref="A341:B341"/>
    <mergeCell ref="A340:B340"/>
    <mergeCell ref="A339:B339"/>
    <mergeCell ref="A338:B338"/>
    <mergeCell ref="A355:B355"/>
    <mergeCell ref="A354:B354"/>
    <mergeCell ref="A353:D353"/>
    <mergeCell ref="A352:B352"/>
    <mergeCell ref="A351:B351"/>
    <mergeCell ref="A350:B350"/>
    <mergeCell ref="A349:B349"/>
    <mergeCell ref="A348:B348"/>
    <mergeCell ref="A347:B347"/>
    <mergeCell ref="A364:D364"/>
    <mergeCell ref="A363:B363"/>
    <mergeCell ref="A362:B362"/>
    <mergeCell ref="A361:B361"/>
    <mergeCell ref="A360:B360"/>
    <mergeCell ref="A359:B359"/>
    <mergeCell ref="A358:B358"/>
    <mergeCell ref="A357:B357"/>
    <mergeCell ref="A356:B356"/>
    <mergeCell ref="A373:D373"/>
    <mergeCell ref="A372:B372"/>
    <mergeCell ref="A371:B371"/>
    <mergeCell ref="A370:B370"/>
    <mergeCell ref="A369:B369"/>
    <mergeCell ref="A368:B368"/>
    <mergeCell ref="A367:B367"/>
    <mergeCell ref="A366:B366"/>
    <mergeCell ref="A365:B365"/>
    <mergeCell ref="A382:B382"/>
    <mergeCell ref="A381:D381"/>
    <mergeCell ref="A380:B380"/>
    <mergeCell ref="A379:B379"/>
    <mergeCell ref="A378:B378"/>
    <mergeCell ref="A377:B377"/>
    <mergeCell ref="A376:B376"/>
    <mergeCell ref="A375:B375"/>
    <mergeCell ref="A374:B374"/>
    <mergeCell ref="A391:B391"/>
    <mergeCell ref="A390:B390"/>
    <mergeCell ref="A389:B389"/>
    <mergeCell ref="A388:D388"/>
    <mergeCell ref="A387:B387"/>
    <mergeCell ref="A386:B386"/>
    <mergeCell ref="A385:B385"/>
    <mergeCell ref="A384:B384"/>
    <mergeCell ref="A383:B383"/>
    <mergeCell ref="B2:G2"/>
    <mergeCell ref="B3:G3"/>
    <mergeCell ref="B4:G4"/>
    <mergeCell ref="B5:G5"/>
    <mergeCell ref="B6:G6"/>
    <mergeCell ref="A410:B410"/>
    <mergeCell ref="A409:B409"/>
    <mergeCell ref="A408:B408"/>
    <mergeCell ref="A407:B407"/>
    <mergeCell ref="A406:B406"/>
    <mergeCell ref="A405:B405"/>
    <mergeCell ref="A404:B404"/>
    <mergeCell ref="A403:B403"/>
    <mergeCell ref="A402:B402"/>
    <mergeCell ref="A401:B401"/>
    <mergeCell ref="A400:B400"/>
    <mergeCell ref="A399:B399"/>
    <mergeCell ref="A398:B398"/>
    <mergeCell ref="A397:B397"/>
    <mergeCell ref="A396:B396"/>
    <mergeCell ref="A395:B395"/>
    <mergeCell ref="A394:B394"/>
    <mergeCell ref="A393:D393"/>
    <mergeCell ref="A392:B392"/>
  </mergeCells>
  <pageMargins left="0.39370078740157483" right="0.39370078740157483" top="0.19685039370078741" bottom="0.39370078740157483" header="7.874015748031496E-2" footer="7.874015748031496E-2"/>
  <pageSetup scale="43" fitToHeight="0" orientation="portrait" horizontalDpi="300" verticalDpi="300" r:id="rId1"/>
  <headerFooter alignWithMargins="0">
    <oddFooter>Página &amp;P</oddFooter>
  </headerFooter>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POA Tri-1 2026</vt:lpstr>
      <vt:lpstr>'POA Tri-1 2026'!Títulos_a_imprimir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Kemuel Suprelus Hilton</dc:creator>
  <cp:lastModifiedBy>Koneal</cp:lastModifiedBy>
  <cp:lastPrinted>2026-04-15T15:41:56Z</cp:lastPrinted>
  <dcterms:created xsi:type="dcterms:W3CDTF">2026-04-14T19:55:01Z</dcterms:created>
  <dcterms:modified xsi:type="dcterms:W3CDTF">2026-04-15T15:42:05Z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